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O115" i="1"/>
  <c r="N115"/>
  <c r="K115"/>
  <c r="J115"/>
  <c r="I115"/>
  <c r="G115"/>
  <c r="F115"/>
  <c r="E115"/>
  <c r="P114"/>
  <c r="Q114" s="1"/>
  <c r="L114"/>
  <c r="M114" s="1"/>
  <c r="P113"/>
  <c r="Q113" s="1"/>
  <c r="L113"/>
  <c r="M113" s="1"/>
  <c r="P112"/>
  <c r="Q112" s="1"/>
  <c r="L112"/>
  <c r="M112" s="1"/>
  <c r="P111"/>
  <c r="Q111" s="1"/>
  <c r="L111"/>
  <c r="M111" s="1"/>
  <c r="P110"/>
  <c r="Q110" s="1"/>
  <c r="L110"/>
  <c r="M110" s="1"/>
  <c r="P109"/>
  <c r="Q109" s="1"/>
  <c r="L109"/>
  <c r="M109" s="1"/>
  <c r="P108"/>
  <c r="Q108" s="1"/>
  <c r="L108"/>
  <c r="M108" s="1"/>
  <c r="P107"/>
  <c r="Q107" s="1"/>
  <c r="L107"/>
  <c r="M107" s="1"/>
  <c r="P106"/>
  <c r="Q106" s="1"/>
  <c r="L106"/>
  <c r="M106" s="1"/>
  <c r="P105"/>
  <c r="Q105" s="1"/>
  <c r="L105"/>
  <c r="M105" s="1"/>
  <c r="P104"/>
  <c r="Q104" s="1"/>
  <c r="L104"/>
  <c r="M104" s="1"/>
  <c r="P103"/>
  <c r="Q103" s="1"/>
  <c r="L103"/>
  <c r="M103" s="1"/>
  <c r="P102"/>
  <c r="Q102" s="1"/>
  <c r="L102"/>
  <c r="M102" s="1"/>
  <c r="P101"/>
  <c r="Q101" s="1"/>
  <c r="L101"/>
  <c r="M101" s="1"/>
  <c r="P100"/>
  <c r="Q100" s="1"/>
  <c r="L100"/>
  <c r="M100" s="1"/>
  <c r="P99"/>
  <c r="Q99" s="1"/>
  <c r="L99"/>
  <c r="M99" s="1"/>
  <c r="P98"/>
  <c r="Q98" s="1"/>
  <c r="L98"/>
  <c r="M98" s="1"/>
  <c r="P97"/>
  <c r="Q97" s="1"/>
  <c r="L97"/>
  <c r="M97" s="1"/>
  <c r="P96"/>
  <c r="Q96" s="1"/>
  <c r="L96"/>
  <c r="M96" s="1"/>
  <c r="P95"/>
  <c r="Q95" s="1"/>
  <c r="L95"/>
  <c r="M95" s="1"/>
  <c r="P94"/>
  <c r="Q94" s="1"/>
  <c r="L94"/>
  <c r="M94" s="1"/>
  <c r="P93"/>
  <c r="Q93" s="1"/>
  <c r="L93"/>
  <c r="M93" s="1"/>
  <c r="H93"/>
  <c r="Q92"/>
  <c r="P92"/>
  <c r="L92"/>
  <c r="H92"/>
  <c r="P91"/>
  <c r="Q91" s="1"/>
  <c r="L91"/>
  <c r="H91"/>
  <c r="M91" s="1"/>
  <c r="P90"/>
  <c r="Q90" s="1"/>
  <c r="L90"/>
  <c r="H90"/>
  <c r="M90" s="1"/>
  <c r="P89"/>
  <c r="Q89" s="1"/>
  <c r="L89"/>
  <c r="H89"/>
  <c r="P88"/>
  <c r="Q88" s="1"/>
  <c r="L88"/>
  <c r="H88"/>
  <c r="M88" s="1"/>
  <c r="P87"/>
  <c r="Q87" s="1"/>
  <c r="L87"/>
  <c r="H87"/>
  <c r="Q86"/>
  <c r="P86"/>
  <c r="M86"/>
  <c r="L86"/>
  <c r="H86"/>
  <c r="P85"/>
  <c r="Q85" s="1"/>
  <c r="L85"/>
  <c r="M85" s="1"/>
  <c r="H85"/>
  <c r="Q84"/>
  <c r="P84"/>
  <c r="L84"/>
  <c r="H84"/>
  <c r="P83"/>
  <c r="Q83" s="1"/>
  <c r="L83"/>
  <c r="H83"/>
  <c r="M83" s="1"/>
  <c r="P82"/>
  <c r="Q82" s="1"/>
  <c r="L82"/>
  <c r="M82" s="1"/>
  <c r="H82"/>
  <c r="P81"/>
  <c r="Q81" s="1"/>
  <c r="L81"/>
  <c r="H81"/>
  <c r="M81" s="1"/>
  <c r="P80"/>
  <c r="Q80" s="1"/>
  <c r="L80"/>
  <c r="H80"/>
  <c r="M80" s="1"/>
  <c r="P79"/>
  <c r="Q79" s="1"/>
  <c r="L79"/>
  <c r="H79"/>
  <c r="Q78"/>
  <c r="P78"/>
  <c r="L78"/>
  <c r="H78"/>
  <c r="M78" s="1"/>
  <c r="P77"/>
  <c r="Q77" s="1"/>
  <c r="L77"/>
  <c r="H77"/>
  <c r="Q76"/>
  <c r="P76"/>
  <c r="L76"/>
  <c r="H76"/>
  <c r="P75"/>
  <c r="Q75" s="1"/>
  <c r="L75"/>
  <c r="H75"/>
  <c r="M75" s="1"/>
  <c r="P74"/>
  <c r="Q74" s="1"/>
  <c r="L74"/>
  <c r="H74"/>
  <c r="M74" s="1"/>
  <c r="P73"/>
  <c r="Q73" s="1"/>
  <c r="L73"/>
  <c r="H73"/>
  <c r="P72"/>
  <c r="Q72" s="1"/>
  <c r="L72"/>
  <c r="H72"/>
  <c r="M72" s="1"/>
  <c r="P71"/>
  <c r="Q71" s="1"/>
  <c r="L71"/>
  <c r="H71"/>
  <c r="Q70"/>
  <c r="P70"/>
  <c r="M70"/>
  <c r="L70"/>
  <c r="H70"/>
  <c r="P69"/>
  <c r="Q69" s="1"/>
  <c r="L69"/>
  <c r="M69" s="1"/>
  <c r="H69"/>
  <c r="Q68"/>
  <c r="P68"/>
  <c r="L68"/>
  <c r="H68"/>
  <c r="P67"/>
  <c r="Q67" s="1"/>
  <c r="L67"/>
  <c r="H67"/>
  <c r="M67" s="1"/>
  <c r="P66"/>
  <c r="Q66" s="1"/>
  <c r="L66"/>
  <c r="M66" s="1"/>
  <c r="H66"/>
  <c r="P65"/>
  <c r="Q65" s="1"/>
  <c r="L65"/>
  <c r="H65"/>
  <c r="P64"/>
  <c r="Q64" s="1"/>
  <c r="L64"/>
  <c r="H64"/>
  <c r="M64" s="1"/>
  <c r="P63"/>
  <c r="Q63" s="1"/>
  <c r="L63"/>
  <c r="H63"/>
  <c r="Q62"/>
  <c r="P62"/>
  <c r="L62"/>
  <c r="H62"/>
  <c r="M62" s="1"/>
  <c r="P61"/>
  <c r="Q61" s="1"/>
  <c r="L61"/>
  <c r="M61" s="1"/>
  <c r="H61"/>
  <c r="Q60"/>
  <c r="P60"/>
  <c r="L60"/>
  <c r="H60"/>
  <c r="P59"/>
  <c r="Q59" s="1"/>
  <c r="L59"/>
  <c r="H59"/>
  <c r="M59" s="1"/>
  <c r="P58"/>
  <c r="Q58" s="1"/>
  <c r="L58"/>
  <c r="H58"/>
  <c r="M58" s="1"/>
  <c r="P57"/>
  <c r="Q57" s="1"/>
  <c r="L57"/>
  <c r="H57"/>
  <c r="P56"/>
  <c r="Q56" s="1"/>
  <c r="L56"/>
  <c r="H56"/>
  <c r="M56" s="1"/>
  <c r="P55"/>
  <c r="Q55" s="1"/>
  <c r="L55"/>
  <c r="H55"/>
  <c r="Q54"/>
  <c r="P54"/>
  <c r="M54"/>
  <c r="L54"/>
  <c r="H54"/>
  <c r="P53"/>
  <c r="Q53" s="1"/>
  <c r="L53"/>
  <c r="M53" s="1"/>
  <c r="H53"/>
  <c r="Q52"/>
  <c r="P52"/>
  <c r="L52"/>
  <c r="H52"/>
  <c r="P51"/>
  <c r="Q51" s="1"/>
  <c r="L51"/>
  <c r="H51"/>
  <c r="M51" s="1"/>
  <c r="P50"/>
  <c r="Q50" s="1"/>
  <c r="L50"/>
  <c r="M50" s="1"/>
  <c r="H50"/>
  <c r="P49"/>
  <c r="Q49" s="1"/>
  <c r="L49"/>
  <c r="H49"/>
  <c r="P48"/>
  <c r="Q48" s="1"/>
  <c r="L48"/>
  <c r="H48"/>
  <c r="M48" s="1"/>
  <c r="P47"/>
  <c r="Q47" s="1"/>
  <c r="L47"/>
  <c r="H47"/>
  <c r="Q46"/>
  <c r="P46"/>
  <c r="L46"/>
  <c r="H46"/>
  <c r="M46" s="1"/>
  <c r="P45"/>
  <c r="Q45" s="1"/>
  <c r="L45"/>
  <c r="M45" s="1"/>
  <c r="H45"/>
  <c r="Q44"/>
  <c r="P44"/>
  <c r="L44"/>
  <c r="H44"/>
  <c r="P43"/>
  <c r="Q43" s="1"/>
  <c r="L43"/>
  <c r="H43"/>
  <c r="M43" s="1"/>
  <c r="P42"/>
  <c r="Q42" s="1"/>
  <c r="L42"/>
  <c r="M42" s="1"/>
  <c r="H42"/>
  <c r="P41"/>
  <c r="Q41" s="1"/>
  <c r="L41"/>
  <c r="H41"/>
  <c r="M41" s="1"/>
  <c r="P40"/>
  <c r="Q40" s="1"/>
  <c r="L40"/>
  <c r="H40"/>
  <c r="M40" s="1"/>
  <c r="P39"/>
  <c r="Q39" s="1"/>
  <c r="L39"/>
  <c r="H39"/>
  <c r="Q38"/>
  <c r="P38"/>
  <c r="M38"/>
  <c r="L38"/>
  <c r="H38"/>
  <c r="P37"/>
  <c r="Q37" s="1"/>
  <c r="L37"/>
  <c r="H37"/>
  <c r="Q36"/>
  <c r="P36"/>
  <c r="L36"/>
  <c r="H36"/>
  <c r="P35"/>
  <c r="Q35" s="1"/>
  <c r="L35"/>
  <c r="H35"/>
  <c r="M35" s="1"/>
  <c r="P34"/>
  <c r="Q34" s="1"/>
  <c r="L34"/>
  <c r="M34" s="1"/>
  <c r="H34"/>
  <c r="P33"/>
  <c r="Q33" s="1"/>
  <c r="L33"/>
  <c r="H33"/>
  <c r="M33" s="1"/>
  <c r="P32"/>
  <c r="Q32" s="1"/>
  <c r="L32"/>
  <c r="H32"/>
  <c r="M32" s="1"/>
  <c r="P31"/>
  <c r="Q31" s="1"/>
  <c r="L31"/>
  <c r="H31"/>
  <c r="Q30"/>
  <c r="P30"/>
  <c r="L30"/>
  <c r="H30"/>
  <c r="M30" s="1"/>
  <c r="P29"/>
  <c r="Q29" s="1"/>
  <c r="L29"/>
  <c r="M29" s="1"/>
  <c r="H29"/>
  <c r="Q28"/>
  <c r="P28"/>
  <c r="L28"/>
  <c r="H28"/>
  <c r="P27"/>
  <c r="Q27" s="1"/>
  <c r="L27"/>
  <c r="H27"/>
  <c r="M27" s="1"/>
  <c r="P26"/>
  <c r="Q26" s="1"/>
  <c r="L26"/>
  <c r="M26" s="1"/>
  <c r="H26"/>
  <c r="P25"/>
  <c r="Q25" s="1"/>
  <c r="L25"/>
  <c r="H25"/>
  <c r="M25" s="1"/>
  <c r="P24"/>
  <c r="Q24" s="1"/>
  <c r="L24"/>
  <c r="H24"/>
  <c r="M24" s="1"/>
  <c r="P23"/>
  <c r="Q23" s="1"/>
  <c r="L23"/>
  <c r="H23"/>
  <c r="Q22"/>
  <c r="P22"/>
  <c r="L22"/>
  <c r="H22"/>
  <c r="M22" s="1"/>
  <c r="P21"/>
  <c r="Q21" s="1"/>
  <c r="L21"/>
  <c r="H21"/>
  <c r="Q20"/>
  <c r="P20"/>
  <c r="L20"/>
  <c r="H20"/>
  <c r="P19"/>
  <c r="Q19" s="1"/>
  <c r="L19"/>
  <c r="H19"/>
  <c r="M19" s="1"/>
  <c r="P18"/>
  <c r="Q18" s="1"/>
  <c r="L18"/>
  <c r="H18"/>
  <c r="M18" s="1"/>
  <c r="P17"/>
  <c r="Q17" s="1"/>
  <c r="L17"/>
  <c r="H17"/>
  <c r="M17" s="1"/>
  <c r="P16"/>
  <c r="Q16" s="1"/>
  <c r="L16"/>
  <c r="H16"/>
  <c r="M16" s="1"/>
  <c r="P15"/>
  <c r="Q15" s="1"/>
  <c r="L15"/>
  <c r="H15"/>
  <c r="Q14"/>
  <c r="P14"/>
  <c r="M14"/>
  <c r="L14"/>
  <c r="H14"/>
  <c r="P13"/>
  <c r="Q13" s="1"/>
  <c r="L13"/>
  <c r="H13"/>
  <c r="Q12"/>
  <c r="P12"/>
  <c r="L12"/>
  <c r="H12"/>
  <c r="P11"/>
  <c r="Q11" s="1"/>
  <c r="L11"/>
  <c r="H11"/>
  <c r="M11" s="1"/>
  <c r="P10"/>
  <c r="Q10" s="1"/>
  <c r="L10"/>
  <c r="M10" s="1"/>
  <c r="H10"/>
  <c r="P9"/>
  <c r="Q9" s="1"/>
  <c r="L9"/>
  <c r="H9"/>
  <c r="M9" s="1"/>
  <c r="P8"/>
  <c r="Q8" s="1"/>
  <c r="L8"/>
  <c r="H8"/>
  <c r="M8" s="1"/>
  <c r="P7"/>
  <c r="Q7" s="1"/>
  <c r="L7"/>
  <c r="H7"/>
  <c r="Q115" l="1"/>
  <c r="M12"/>
  <c r="M13"/>
  <c r="M15"/>
  <c r="M28"/>
  <c r="M31"/>
  <c r="M44"/>
  <c r="M47"/>
  <c r="M49"/>
  <c r="M60"/>
  <c r="M63"/>
  <c r="M65"/>
  <c r="M76"/>
  <c r="M77"/>
  <c r="M79"/>
  <c r="M92"/>
  <c r="L115"/>
  <c r="H115"/>
  <c r="M20"/>
  <c r="M21"/>
  <c r="M23"/>
  <c r="M36"/>
  <c r="M37"/>
  <c r="M39"/>
  <c r="M52"/>
  <c r="M55"/>
  <c r="M57"/>
  <c r="M68"/>
  <c r="M71"/>
  <c r="M73"/>
  <c r="M84"/>
  <c r="M87"/>
  <c r="M89"/>
  <c r="M115"/>
  <c r="M7"/>
  <c r="P115"/>
</calcChain>
</file>

<file path=xl/sharedStrings.xml><?xml version="1.0" encoding="utf-8"?>
<sst xmlns="http://schemas.openxmlformats.org/spreadsheetml/2006/main" count="226" uniqueCount="226">
  <si>
    <t xml:space="preserve">VALORI CONTRACTE RECUPERARE REABILITARE </t>
  </si>
  <si>
    <t>ALOCARE LUNA SEPTEMBRIE 2026</t>
  </si>
  <si>
    <t>NR CRT</t>
  </si>
  <si>
    <t>NRCONTR 2023</t>
  </si>
  <si>
    <t>DENUMIRE FURNIZOR</t>
  </si>
  <si>
    <t>TRIM.I 2026</t>
  </si>
  <si>
    <t>TRIM.II 2026</t>
  </si>
  <si>
    <t>SEM.I 2026</t>
  </si>
  <si>
    <t>TRIM.III 2026</t>
  </si>
  <si>
    <t>R0001/2023</t>
  </si>
  <si>
    <t>SC POEMEDICA SRL</t>
  </si>
  <si>
    <t>R0006/2023</t>
  </si>
  <si>
    <t>SC ALFA MEDICAL SERVICES SRL</t>
  </si>
  <si>
    <t>R0009/2023</t>
  </si>
  <si>
    <t>CMI DR.MARINESCU DANA</t>
  </si>
  <si>
    <t>R0011/2023</t>
  </si>
  <si>
    <t>CMI DR.MIHET GHERGHINA</t>
  </si>
  <si>
    <t>R0012/2023</t>
  </si>
  <si>
    <t xml:space="preserve">SOCIETATEA CIVILĂ MEDICALĂ POLI- MED APACA </t>
  </si>
  <si>
    <t>R0013/2023</t>
  </si>
  <si>
    <t xml:space="preserve">CENTRUL CLINIC DE BOLI REUMATISMALE ,, ION STOIA " </t>
  </si>
  <si>
    <t>R0019/2023</t>
  </si>
  <si>
    <t>SPITALULUI CLINIC NICOLAE MALAXA</t>
  </si>
  <si>
    <t>R0030/2023</t>
  </si>
  <si>
    <t>SPITALUL CLINIC DE URGENTA PENTRU COPII ,,M.S. CURIE"</t>
  </si>
  <si>
    <t>R0034/2023</t>
  </si>
  <si>
    <t>INSTITUTUL NAȚIONAL DE GERONTOLOGIE ȘI GERIATRIE "ANA ASLAN"</t>
  </si>
  <si>
    <t>R0037/2023</t>
  </si>
  <si>
    <t>SPITALUL CLINIC DE URGENȚĂ "SF. IOAN"</t>
  </si>
  <si>
    <t>R0039/2023</t>
  </si>
  <si>
    <t>SC CENTRUL MEDICAL GORJULUI SRL</t>
  </si>
  <si>
    <t>R0043/2023</t>
  </si>
  <si>
    <t xml:space="preserve">SC REMED CLINIC SRL </t>
  </si>
  <si>
    <t>R0044/2023</t>
  </si>
  <si>
    <t xml:space="preserve">SC ROSANA MEDICAL SRL </t>
  </si>
  <si>
    <t>R0055/2023</t>
  </si>
  <si>
    <t xml:space="preserve">SC DELTA MEDICAL SRL </t>
  </si>
  <si>
    <t>R0062/2023</t>
  </si>
  <si>
    <t>SC DACIA MEDICAL CENTER SRL</t>
  </si>
  <si>
    <t>R0064/2023</t>
  </si>
  <si>
    <t>SC MEDICAL CLASS SRL</t>
  </si>
  <si>
    <t>R0070/2023</t>
  </si>
  <si>
    <t>SC PELIMEDICA SRL</t>
  </si>
  <si>
    <t>R0072/2023</t>
  </si>
  <si>
    <t>CMI DR.DOROBANTU GEORGETA</t>
  </si>
  <si>
    <t>R0075/2023</t>
  </si>
  <si>
    <t>SC CENTRUL MEDICAL EUROSYSTEM MED SRL</t>
  </si>
  <si>
    <t>R0076/2023</t>
  </si>
  <si>
    <t>CMI DR.CRISTEA RALUCA CORINA</t>
  </si>
  <si>
    <t>R0081/2023</t>
  </si>
  <si>
    <t>SC SAN MED 2001 SRL</t>
  </si>
  <si>
    <t>R0084/2023</t>
  </si>
  <si>
    <t>SC ECOMED CLINIC SRL</t>
  </si>
  <si>
    <t>R0088/2023</t>
  </si>
  <si>
    <t>SC VALCRI  MEDICAL SRL</t>
  </si>
  <si>
    <t>R0099/2023</t>
  </si>
  <si>
    <t>FUNDATIA SFÂNTUL SPIRIDON VECHI</t>
  </si>
  <si>
    <t>R0100/2023</t>
  </si>
  <si>
    <t>CLINICA MEDICALĂ  SEVAMED SRL</t>
  </si>
  <si>
    <t>R0101/2023</t>
  </si>
  <si>
    <t>SOCIETATEA CIVILĂ MEDICALĂ REPER</t>
  </si>
  <si>
    <t>R0103/2023</t>
  </si>
  <si>
    <t>SC CENTRUL MEDICAL FIZIOSAN SRL</t>
  </si>
  <si>
    <t>R0105/2023</t>
  </si>
  <si>
    <t>SC ASTON CLINIC SRL</t>
  </si>
  <si>
    <t>R0108/2023</t>
  </si>
  <si>
    <t>SC KINESIOMED SRL</t>
  </si>
  <si>
    <t>R0109/2023</t>
  </si>
  <si>
    <t>SC CLINICA MEDICALA HIPOCRAT 2000 SRL</t>
  </si>
  <si>
    <t>R0112/2023</t>
  </si>
  <si>
    <t>SC MEDIC LINE BUSINESS HEALTH SRL</t>
  </si>
  <si>
    <t>R0118/2023</t>
  </si>
  <si>
    <t>SC SANADOR SRL</t>
  </si>
  <si>
    <t>R0119/2023</t>
  </si>
  <si>
    <t>SC AIS CLINICS&amp;HOSPITAL SRL</t>
  </si>
  <si>
    <t>R0122/2023</t>
  </si>
  <si>
    <t>SC BAU MAN CONSTRUCT SRL</t>
  </si>
  <si>
    <t>R0129/2023</t>
  </si>
  <si>
    <t>SC MONDO CLINIC SRL</t>
  </si>
  <si>
    <t>R0130/2023</t>
  </si>
  <si>
    <t>SC SPORT DIAGNOSTIC SRL</t>
  </si>
  <si>
    <t>R0133/2023</t>
  </si>
  <si>
    <t>SC CENTRUL MEDICAL BRÂNCUȘI SRL</t>
  </si>
  <si>
    <t>R0134/2023</t>
  </si>
  <si>
    <t>SC CRISTINA'S CHEST SRL</t>
  </si>
  <si>
    <t>R0135/2023</t>
  </si>
  <si>
    <t>SC GAMA CLINIC CENTER SRL</t>
  </si>
  <si>
    <t>R0139/2023</t>
  </si>
  <si>
    <t>CENTRUL MEDICAL DE DIAGNOSTIC ȘI TRATAMENT PROMEMORIA SRL</t>
  </si>
  <si>
    <t>R0143/2023</t>
  </si>
  <si>
    <t>SC GDARMED G&amp;G SRL</t>
  </si>
  <si>
    <t>R0148/2023</t>
  </si>
  <si>
    <t>SC ROVAS MEDICAL CENTRE SRL</t>
  </si>
  <si>
    <t>R0149/2023</t>
  </si>
  <si>
    <t>SC ORTOKINETIC UCG SRL</t>
  </si>
  <si>
    <t>R0150/2023</t>
  </si>
  <si>
    <t>SES CENTRUL DE RECUPERARE MEDICINA FIZICA SI BALNEOLOGIE</t>
  </si>
  <si>
    <t>R0151/2023</t>
  </si>
  <si>
    <t>SC CLINICA ORTOKINETIC SRL</t>
  </si>
  <si>
    <t>R0152/2023</t>
  </si>
  <si>
    <t xml:space="preserve">SC ROYAL MEDICAL SERVICES SRL </t>
  </si>
  <si>
    <t>R0153/2023</t>
  </si>
  <si>
    <t>SPITALUL CLINIC DE COPII "DR.VICTOR GOMOIU"</t>
  </si>
  <si>
    <t>R0154/2023</t>
  </si>
  <si>
    <t>SC BIO ORTOCLINIC SRL</t>
  </si>
  <si>
    <t>R0155/2023</t>
  </si>
  <si>
    <t>SC KINETO CONSULT SRL</t>
  </si>
  <si>
    <t>R0159/2023</t>
  </si>
  <si>
    <t>SC EFICIENT TERAPY SRL</t>
  </si>
  <si>
    <t>R0162/2023</t>
  </si>
  <si>
    <t>SC WELLCARE SRL</t>
  </si>
  <si>
    <t>R0164/2023</t>
  </si>
  <si>
    <t>CENTRUL MEDICAL PRAIN SRL</t>
  </si>
  <si>
    <t>R0165/2023</t>
  </si>
  <si>
    <t>CENTRUL MEDICAL SFÂNTUL TEODOSIE SRL</t>
  </si>
  <si>
    <t>R0166/2023</t>
  </si>
  <si>
    <t>CENTRUL MEDICAL SFÂNTUL ANTONIE SRL</t>
  </si>
  <si>
    <t>R0168/2023</t>
  </si>
  <si>
    <t>SPITALUL DR.NICOLAE ROBANESCU</t>
  </si>
  <si>
    <t>R0169/2023</t>
  </si>
  <si>
    <t>CENTRUL DE RECUPERARE MEDICALĂ ASCLEPIUS SRL</t>
  </si>
  <si>
    <t>R0170/2023</t>
  </si>
  <si>
    <t>CENTRUL DE SĂNĂTATE "SFÂNTUL NECTARIE" SRL</t>
  </si>
  <si>
    <t>R0173/2023</t>
  </si>
  <si>
    <t>SPITALUL UNIVERSITAR DE URGENȚĂ BUCUREȘTI</t>
  </si>
  <si>
    <t>R0175/2023</t>
  </si>
  <si>
    <t>SC KINETO CONSULT NORDULUI SRL</t>
  </si>
  <si>
    <t>R0176/2023</t>
  </si>
  <si>
    <t>SC PANDORA  MEDICAL SRL</t>
  </si>
  <si>
    <t>R0177/2023</t>
  </si>
  <si>
    <t>SC MOBILMED SRL</t>
  </si>
  <si>
    <t>R0179/2023</t>
  </si>
  <si>
    <t>SC A&amp;M.M CALITATEA VIEȚII SRL</t>
  </si>
  <si>
    <t>R0180/2023</t>
  </si>
  <si>
    <t>SC FIZIOLIFE ESTETIQUE SRL</t>
  </si>
  <si>
    <t>R0181/2023</t>
  </si>
  <si>
    <t>SC FIZIOKINETO CLINIC MEDICA SRL</t>
  </si>
  <si>
    <t>R0182/2023</t>
  </si>
  <si>
    <t>SC CENTRUL MEDICAL SANA SRL</t>
  </si>
  <si>
    <t>R0183/2023</t>
  </si>
  <si>
    <t>SC HOPE MEDICAL CLINIC SRL</t>
  </si>
  <si>
    <t>R0184/2023</t>
  </si>
  <si>
    <t>CLINICA MEDICALĂ DE DIAGNOSTIC ȘI TRATAMENT AMBULATORIU EMINESCU 100 SRL</t>
  </si>
  <si>
    <t>R0186/2023</t>
  </si>
  <si>
    <t>SC LABORATORY OF EXPERIMENTAL MEDICINE L.E.M. SRL</t>
  </si>
  <si>
    <t>R0189/2023</t>
  </si>
  <si>
    <t>SC RECRUMEDICA G&amp;D SRL</t>
  </si>
  <si>
    <t>R0191/2023</t>
  </si>
  <si>
    <t>SC IDEAL CLINIC SRL</t>
  </si>
  <si>
    <t>R0193/2023</t>
  </si>
  <si>
    <t>SC MAX RADIOLOGIE RO MEDICAL SRL</t>
  </si>
  <si>
    <t>R0194/2023</t>
  </si>
  <si>
    <t>CENTRUL DE ORTOPEDIE PEDIATRICA ROSANA SRL</t>
  </si>
  <si>
    <t>R0195/2023</t>
  </si>
  <si>
    <t>POSTURO FIT SRL</t>
  </si>
  <si>
    <t>R0196/2023</t>
  </si>
  <si>
    <t>SC HIPERDIA SA</t>
  </si>
  <si>
    <t>R0197/2023</t>
  </si>
  <si>
    <t>CLINICA DE RECUPERARE MEDICALĂ FLORIOLI SRL</t>
  </si>
  <si>
    <t>R0198/2023</t>
  </si>
  <si>
    <t>REVERA ASSISTED SRL</t>
  </si>
  <si>
    <t>R0199/2024</t>
  </si>
  <si>
    <t>KOLY MEDICAL SRL</t>
  </si>
  <si>
    <t>R0200/2024</t>
  </si>
  <si>
    <t>ANIMA SPECIALITY MEDICAL SERVICES SRL</t>
  </si>
  <si>
    <t>R0201/2025</t>
  </si>
  <si>
    <t>SC KINETOVIVA SRL</t>
  </si>
  <si>
    <t>R0202/2025</t>
  </si>
  <si>
    <t>SC SANO REHAB SRL</t>
  </si>
  <si>
    <t>R0203/2025</t>
  </si>
  <si>
    <t xml:space="preserve">SC DR AGAPE GABRIELA CARMEN SRL </t>
  </si>
  <si>
    <t>R0204/2025</t>
  </si>
  <si>
    <t>SC JOY RECOVERY MED SRL</t>
  </si>
  <si>
    <t>R0205/2025</t>
  </si>
  <si>
    <t>SC MEDVIT CENTER SRL</t>
  </si>
  <si>
    <t>R0206/2025</t>
  </si>
  <si>
    <t>SC KINETO TOTAL SRL</t>
  </si>
  <si>
    <t>R0207/2025</t>
  </si>
  <si>
    <t>SC LIFE CONCEPT MED  SRL</t>
  </si>
  <si>
    <t>R0208/2025</t>
  </si>
  <si>
    <t>SC ACTIVE LIFE THERAPY MEDICAL SRL</t>
  </si>
  <si>
    <t>R0209/2025</t>
  </si>
  <si>
    <t>SC LOCALMEDIC SRL</t>
  </si>
  <si>
    <t>R0211/2026</t>
  </si>
  <si>
    <t>RECUNOVA SRL</t>
  </si>
  <si>
    <t>R0212/2026</t>
  </si>
  <si>
    <t>NORIA CLINIC SRL</t>
  </si>
  <si>
    <t>R0213/2026</t>
  </si>
  <si>
    <t>DORO FIZIOMED SRL</t>
  </si>
  <si>
    <t>R0214/2026</t>
  </si>
  <si>
    <t>CLINICA RECUMED SRL</t>
  </si>
  <si>
    <t>R0215/2026</t>
  </si>
  <si>
    <t>THE INSTITUTE OF HEALTH SRL</t>
  </si>
  <si>
    <t>R0216/2026</t>
  </si>
  <si>
    <t>KINETO MEDLINE SRL</t>
  </si>
  <si>
    <t>R0217/2026</t>
  </si>
  <si>
    <t>KINETOTERAPY MEDICALWAY CLINIC SRL</t>
  </si>
  <si>
    <t>R0218/2026</t>
  </si>
  <si>
    <t>WEHEAL MEDICAL SRL</t>
  </si>
  <si>
    <t>R0219/2026</t>
  </si>
  <si>
    <t>CARE THERAPY CLINIC SRL</t>
  </si>
  <si>
    <t>R0220/2026</t>
  </si>
  <si>
    <t>ATLETICOKINETIC SRL</t>
  </si>
  <si>
    <t>R0221/2026</t>
  </si>
  <si>
    <t>ALQADI ORTHOCARE</t>
  </si>
  <si>
    <t>R0222/2026</t>
  </si>
  <si>
    <t>SMART KINETO &amp; LOGO SRL</t>
  </si>
  <si>
    <t>R0223/2026</t>
  </si>
  <si>
    <t>AKT MEDICAL SPORT SRL</t>
  </si>
  <si>
    <t>R0224/2026</t>
  </si>
  <si>
    <t>TEAM4BRAIN SRL</t>
  </si>
  <si>
    <t>R0225/2026</t>
  </si>
  <si>
    <t>DIABET MED CLINIC SRL</t>
  </si>
  <si>
    <t>R0226/2026</t>
  </si>
  <si>
    <t>SPORT CARE SRL</t>
  </si>
  <si>
    <t>R0227/2026</t>
  </si>
  <si>
    <t>ASOCIATIA COLEGIUL PACIENTILOR</t>
  </si>
  <si>
    <t>R0228/2026</t>
  </si>
  <si>
    <t>COLOANA MEDICALA SRL</t>
  </si>
  <si>
    <t>R0229/2026</t>
  </si>
  <si>
    <t>MOBILMED SRL</t>
  </si>
  <si>
    <t>R0230/2026</t>
  </si>
  <si>
    <t>SPITALUL CLINIC DE URGENTA BAGDASAR ARSENI</t>
  </si>
  <si>
    <t>R0231/2026</t>
  </si>
  <si>
    <t>SPITALULUI CLINIC DE NEFROLOGIE "DR. CAROL DAVILA</t>
  </si>
  <si>
    <t xml:space="preserve">TOTAL RECA 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</si>
</sst>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17" fontId="2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4" fillId="4" borderId="1" xfId="2" applyFont="1" applyFill="1" applyBorder="1" applyAlignment="1">
      <alignment horizontal="center" vertical="center" wrapText="1"/>
    </xf>
    <xf numFmtId="49" fontId="4" fillId="4" borderId="2" xfId="2" applyNumberFormat="1" applyFont="1" applyFill="1" applyBorder="1" applyAlignment="1">
      <alignment horizontal="center" vertical="center" wrapText="1"/>
    </xf>
    <xf numFmtId="17" fontId="2" fillId="0" borderId="2" xfId="1" applyNumberFormat="1" applyFont="1" applyFill="1" applyBorder="1" applyAlignment="1">
      <alignment horizontal="center" wrapText="1"/>
    </xf>
    <xf numFmtId="17" fontId="2" fillId="0" borderId="3" xfId="1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/>
    </xf>
    <xf numFmtId="2" fontId="5" fillId="0" borderId="4" xfId="0" applyNumberFormat="1" applyFont="1" applyBorder="1"/>
    <xf numFmtId="43" fontId="2" fillId="2" borderId="4" xfId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2" fontId="5" fillId="0" borderId="5" xfId="0" applyNumberFormat="1" applyFont="1" applyBorder="1"/>
    <xf numFmtId="43" fontId="2" fillId="2" borderId="5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5" fillId="0" borderId="5" xfId="0" applyNumberFormat="1" applyFont="1" applyBorder="1" applyAlignment="1">
      <alignment wrapText="1"/>
    </xf>
    <xf numFmtId="2" fontId="5" fillId="5" borderId="5" xfId="0" applyNumberFormat="1" applyFont="1" applyFill="1" applyBorder="1" applyAlignment="1">
      <alignment horizontal="center"/>
    </xf>
    <xf numFmtId="2" fontId="5" fillId="5" borderId="5" xfId="0" applyNumberFormat="1" applyFont="1" applyFill="1" applyBorder="1"/>
    <xf numFmtId="43" fontId="2" fillId="5" borderId="5" xfId="1" applyFont="1" applyFill="1" applyBorder="1" applyAlignment="1">
      <alignment horizontal="center"/>
    </xf>
    <xf numFmtId="43" fontId="2" fillId="5" borderId="4" xfId="1" applyFont="1" applyFill="1" applyBorder="1" applyAlignment="1">
      <alignment horizontal="center"/>
    </xf>
    <xf numFmtId="2" fontId="5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Border="1"/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/>
    <xf numFmtId="0" fontId="5" fillId="4" borderId="7" xfId="0" applyFont="1" applyFill="1" applyBorder="1" applyAlignment="1">
      <alignment horizontal="center"/>
    </xf>
    <xf numFmtId="43" fontId="2" fillId="2" borderId="8" xfId="1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43" fontId="2" fillId="5" borderId="8" xfId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wrapText="1"/>
    </xf>
    <xf numFmtId="43" fontId="6" fillId="2" borderId="12" xfId="1" applyFont="1" applyFill="1" applyBorder="1" applyAlignment="1">
      <alignment horizontal="center"/>
    </xf>
    <xf numFmtId="43" fontId="6" fillId="2" borderId="13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" fontId="2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</cellXfs>
  <cellStyles count="3"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31.08.2026-%20VALI%20Valori%20RECA%20dupa%20ALOCARE%20LUNA%20SEPT%20%202026%20-%20Copy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 2025"/>
      <sheetName val="PONDERE SEPTEMBRIE 2026"/>
      <sheetName val="PUNCTAJ "/>
      <sheetName val="ALOCARE SEPT  2026"/>
      <sheetName val="TOTAL RECA"/>
      <sheetName val="DISPONIBIL "/>
    </sheetNames>
    <sheetDataSet>
      <sheetData sheetId="0"/>
      <sheetData sheetId="1"/>
      <sheetData sheetId="2"/>
      <sheetData sheetId="3">
        <row r="7">
          <cell r="P7">
            <v>29175.49</v>
          </cell>
        </row>
        <row r="8">
          <cell r="P8">
            <v>32003.86</v>
          </cell>
        </row>
        <row r="9">
          <cell r="P9">
            <v>8808.51</v>
          </cell>
        </row>
        <row r="10">
          <cell r="P10">
            <v>21803.97</v>
          </cell>
        </row>
        <row r="11">
          <cell r="P11">
            <v>20398.3</v>
          </cell>
        </row>
        <row r="12">
          <cell r="P12">
            <v>28494.940000000002</v>
          </cell>
        </row>
        <row r="13">
          <cell r="P13">
            <v>31774.510000000002</v>
          </cell>
        </row>
        <row r="14">
          <cell r="P14">
            <v>29676.1</v>
          </cell>
        </row>
        <row r="15">
          <cell r="P15">
            <v>23171.1</v>
          </cell>
        </row>
        <row r="16">
          <cell r="P16">
            <v>49963.82</v>
          </cell>
        </row>
        <row r="17">
          <cell r="P17">
            <v>27323.32</v>
          </cell>
        </row>
        <row r="18">
          <cell r="P18">
            <v>31330.910000000003</v>
          </cell>
        </row>
        <row r="19">
          <cell r="P19">
            <v>52855.67</v>
          </cell>
        </row>
        <row r="20">
          <cell r="P20">
            <v>24726.59</v>
          </cell>
        </row>
        <row r="21">
          <cell r="P21">
            <v>23616.16</v>
          </cell>
        </row>
        <row r="22">
          <cell r="P22">
            <v>23869.73</v>
          </cell>
        </row>
        <row r="23">
          <cell r="P23">
            <v>35183.020000000004</v>
          </cell>
        </row>
        <row r="24">
          <cell r="P24">
            <v>0</v>
          </cell>
        </row>
        <row r="25">
          <cell r="P25">
            <v>17541.45</v>
          </cell>
        </row>
        <row r="26">
          <cell r="P26">
            <v>14600.69</v>
          </cell>
        </row>
        <row r="27">
          <cell r="P27">
            <v>10361.64</v>
          </cell>
        </row>
        <row r="28">
          <cell r="P28">
            <v>44225.82</v>
          </cell>
        </row>
        <row r="29">
          <cell r="P29">
            <v>23204.639999999999</v>
          </cell>
        </row>
        <row r="30">
          <cell r="P30">
            <v>12821.539999999999</v>
          </cell>
        </row>
        <row r="31">
          <cell r="P31">
            <v>11028.220000000001</v>
          </cell>
        </row>
        <row r="32">
          <cell r="P32">
            <v>11002.43</v>
          </cell>
        </row>
        <row r="33">
          <cell r="P33">
            <v>32981.69</v>
          </cell>
        </row>
        <row r="34">
          <cell r="P34">
            <v>29564.560000000001</v>
          </cell>
        </row>
        <row r="35">
          <cell r="P35">
            <v>69269.25</v>
          </cell>
        </row>
        <row r="36">
          <cell r="P36">
            <v>92942.6</v>
          </cell>
        </row>
        <row r="37">
          <cell r="P37">
            <v>107643.57</v>
          </cell>
        </row>
        <row r="38">
          <cell r="P38">
            <v>54275.515400000004</v>
          </cell>
        </row>
        <row r="39">
          <cell r="P39">
            <v>23063.690000000002</v>
          </cell>
        </row>
        <row r="40">
          <cell r="P40">
            <v>57501.409999999996</v>
          </cell>
        </row>
        <row r="41">
          <cell r="P41">
            <v>18657.060000000001</v>
          </cell>
        </row>
        <row r="42">
          <cell r="P42">
            <v>46183.76</v>
          </cell>
        </row>
        <row r="43">
          <cell r="P43">
            <v>38860.57</v>
          </cell>
        </row>
        <row r="44">
          <cell r="P44">
            <v>25525.29</v>
          </cell>
        </row>
        <row r="45">
          <cell r="P45">
            <v>54797.009999999995</v>
          </cell>
        </row>
        <row r="46">
          <cell r="P46">
            <v>65818.570000000007</v>
          </cell>
        </row>
        <row r="47">
          <cell r="P47">
            <v>33243.589999999997</v>
          </cell>
        </row>
        <row r="48">
          <cell r="P48">
            <v>29112.720000000001</v>
          </cell>
        </row>
        <row r="49">
          <cell r="P49">
            <v>48146.21</v>
          </cell>
        </row>
        <row r="50">
          <cell r="P50">
            <v>117269.93</v>
          </cell>
        </row>
        <row r="51">
          <cell r="P51">
            <v>52689.97</v>
          </cell>
        </row>
        <row r="52">
          <cell r="P52">
            <v>26136.639999999999</v>
          </cell>
        </row>
        <row r="53">
          <cell r="P53">
            <v>21152.35</v>
          </cell>
        </row>
        <row r="54">
          <cell r="P54">
            <v>58259.47</v>
          </cell>
        </row>
        <row r="55">
          <cell r="P55">
            <v>126447.656</v>
          </cell>
        </row>
        <row r="56">
          <cell r="P56">
            <v>72246.679999999993</v>
          </cell>
        </row>
        <row r="57">
          <cell r="P57">
            <v>25898.27</v>
          </cell>
        </row>
        <row r="58">
          <cell r="P58">
            <v>14661.82</v>
          </cell>
        </row>
        <row r="59">
          <cell r="P59">
            <v>62760.68</v>
          </cell>
        </row>
        <row r="60">
          <cell r="P60">
            <v>52229.049999999996</v>
          </cell>
        </row>
        <row r="61">
          <cell r="P61">
            <v>45430.04</v>
          </cell>
        </row>
        <row r="62">
          <cell r="P62">
            <v>33840.58</v>
          </cell>
        </row>
        <row r="63">
          <cell r="P63">
            <v>64672.2</v>
          </cell>
        </row>
        <row r="64">
          <cell r="P64">
            <v>49719.85</v>
          </cell>
        </row>
        <row r="65">
          <cell r="P65">
            <v>59461.209999999992</v>
          </cell>
        </row>
        <row r="66">
          <cell r="P66">
            <v>25043.239999999998</v>
          </cell>
        </row>
        <row r="67">
          <cell r="P67">
            <v>0</v>
          </cell>
        </row>
        <row r="68">
          <cell r="P68">
            <v>18427.14</v>
          </cell>
        </row>
        <row r="69">
          <cell r="P69">
            <v>30535.61</v>
          </cell>
        </row>
        <row r="70">
          <cell r="P70">
            <v>22053.200000000001</v>
          </cell>
        </row>
        <row r="71">
          <cell r="P71">
            <v>46554.008499999996</v>
          </cell>
        </row>
        <row r="72">
          <cell r="P72">
            <v>51203.39</v>
          </cell>
        </row>
        <row r="73">
          <cell r="P73">
            <v>9245.5199999999986</v>
          </cell>
        </row>
        <row r="74">
          <cell r="P74">
            <v>19376.14</v>
          </cell>
        </row>
        <row r="75">
          <cell r="P75">
            <v>38284.910000000003</v>
          </cell>
        </row>
        <row r="76">
          <cell r="P76">
            <v>65085.83</v>
          </cell>
        </row>
        <row r="77">
          <cell r="P77">
            <v>74700.45</v>
          </cell>
        </row>
        <row r="78">
          <cell r="P78">
            <v>66711.87</v>
          </cell>
        </row>
        <row r="79">
          <cell r="P79">
            <v>10777.48</v>
          </cell>
        </row>
        <row r="80">
          <cell r="P80">
            <v>14931.03</v>
          </cell>
        </row>
        <row r="81">
          <cell r="P81">
            <v>18026.57</v>
          </cell>
        </row>
        <row r="82">
          <cell r="P82">
            <v>52001.229999999996</v>
          </cell>
        </row>
        <row r="83">
          <cell r="P83">
            <v>29966.620000000003</v>
          </cell>
        </row>
        <row r="84">
          <cell r="P84">
            <v>82004.459999999992</v>
          </cell>
        </row>
        <row r="85">
          <cell r="P85">
            <v>22094.17</v>
          </cell>
        </row>
        <row r="86">
          <cell r="P86">
            <v>19147.95</v>
          </cell>
        </row>
        <row r="87">
          <cell r="P87">
            <v>18072.330000000002</v>
          </cell>
        </row>
        <row r="88">
          <cell r="P88">
            <v>71837.61</v>
          </cell>
        </row>
        <row r="89">
          <cell r="P89">
            <v>92644.86</v>
          </cell>
        </row>
        <row r="90">
          <cell r="P90">
            <v>16132.310000000001</v>
          </cell>
        </row>
        <row r="91">
          <cell r="P91">
            <v>16360.65</v>
          </cell>
        </row>
        <row r="92">
          <cell r="P92">
            <v>24847.08</v>
          </cell>
        </row>
        <row r="93">
          <cell r="P93">
            <v>37363.380000000005</v>
          </cell>
        </row>
        <row r="94">
          <cell r="P94">
            <v>44432.630000000005</v>
          </cell>
        </row>
        <row r="95">
          <cell r="P95">
            <v>14241.43</v>
          </cell>
        </row>
        <row r="96">
          <cell r="P96">
            <v>16817.46</v>
          </cell>
        </row>
        <row r="97">
          <cell r="P97">
            <v>19676.91</v>
          </cell>
        </row>
        <row r="98">
          <cell r="P98">
            <v>48549.270000000004</v>
          </cell>
        </row>
        <row r="99">
          <cell r="P99">
            <v>17300.52</v>
          </cell>
        </row>
        <row r="100">
          <cell r="P100">
            <v>15244.48</v>
          </cell>
        </row>
        <row r="101">
          <cell r="P101">
            <v>19058.5</v>
          </cell>
        </row>
        <row r="102">
          <cell r="P102">
            <v>12136.07</v>
          </cell>
        </row>
        <row r="103">
          <cell r="P103">
            <v>38570.21</v>
          </cell>
        </row>
        <row r="104">
          <cell r="P104">
            <v>15869.98</v>
          </cell>
        </row>
        <row r="105">
          <cell r="P105">
            <v>14868.91</v>
          </cell>
        </row>
        <row r="106">
          <cell r="P106">
            <v>21222.53</v>
          </cell>
        </row>
        <row r="107">
          <cell r="P107">
            <v>0</v>
          </cell>
        </row>
        <row r="108">
          <cell r="P108">
            <v>12951.92</v>
          </cell>
        </row>
        <row r="109">
          <cell r="P109">
            <v>12079.650000000001</v>
          </cell>
        </row>
        <row r="110">
          <cell r="P110">
            <v>8277.58</v>
          </cell>
        </row>
        <row r="111">
          <cell r="P111">
            <v>35108.46</v>
          </cell>
        </row>
        <row r="112">
          <cell r="P112">
            <v>56167.979999999996</v>
          </cell>
        </row>
        <row r="113">
          <cell r="P113">
            <v>32406.71</v>
          </cell>
        </row>
        <row r="114">
          <cell r="P114">
            <v>4498.01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115"/>
  <sheetViews>
    <sheetView tabSelected="1" topLeftCell="H1" workbookViewId="0">
      <selection activeCell="A3" sqref="A3:E3"/>
    </sheetView>
  </sheetViews>
  <sheetFormatPr defaultColWidth="8.85546875" defaultRowHeight="15.75"/>
  <cols>
    <col min="1" max="1" width="8.85546875" style="1"/>
    <col min="2" max="2" width="6.7109375" style="1" customWidth="1"/>
    <col min="3" max="3" width="20.140625" style="1" customWidth="1"/>
    <col min="4" max="4" width="62.42578125" style="1" customWidth="1"/>
    <col min="5" max="17" width="20.85546875" style="2" customWidth="1"/>
    <col min="18" max="16384" width="8.85546875" style="1"/>
  </cols>
  <sheetData>
    <row r="2" spans="1:17">
      <c r="A2" s="36" t="s">
        <v>0</v>
      </c>
      <c r="B2" s="36"/>
      <c r="C2" s="36"/>
      <c r="D2" s="36"/>
      <c r="E2" s="3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37" t="s">
        <v>1</v>
      </c>
      <c r="B3" s="37"/>
      <c r="C3" s="37"/>
      <c r="D3" s="37"/>
      <c r="E3" s="3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38">
        <v>46265</v>
      </c>
      <c r="B4" s="38"/>
      <c r="C4" s="38"/>
      <c r="D4" s="38"/>
      <c r="E4" s="38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6.5" thickBot="1"/>
    <row r="6" spans="1:17" ht="30.75" thickBot="1">
      <c r="B6" s="5" t="s">
        <v>2</v>
      </c>
      <c r="C6" s="6" t="s">
        <v>3</v>
      </c>
      <c r="D6" s="6" t="s">
        <v>4</v>
      </c>
      <c r="E6" s="7">
        <v>46023</v>
      </c>
      <c r="F6" s="7">
        <v>46054</v>
      </c>
      <c r="G6" s="7">
        <v>46082</v>
      </c>
      <c r="H6" s="7" t="s">
        <v>5</v>
      </c>
      <c r="I6" s="7">
        <v>46113</v>
      </c>
      <c r="J6" s="7">
        <v>46143</v>
      </c>
      <c r="K6" s="7">
        <v>46174</v>
      </c>
      <c r="L6" s="7" t="s">
        <v>6</v>
      </c>
      <c r="M6" s="8" t="s">
        <v>7</v>
      </c>
      <c r="N6" s="8">
        <v>46204</v>
      </c>
      <c r="O6" s="8">
        <v>46235</v>
      </c>
      <c r="P6" s="8">
        <v>46266</v>
      </c>
      <c r="Q6" s="8" t="s">
        <v>8</v>
      </c>
    </row>
    <row r="7" spans="1:17">
      <c r="B7" s="28">
        <v>1</v>
      </c>
      <c r="C7" s="9" t="s">
        <v>9</v>
      </c>
      <c r="D7" s="10" t="s">
        <v>10</v>
      </c>
      <c r="E7" s="11">
        <v>27630</v>
      </c>
      <c r="F7" s="11">
        <v>29620</v>
      </c>
      <c r="G7" s="11">
        <v>32010</v>
      </c>
      <c r="H7" s="11">
        <f>E7+F7+G7</f>
        <v>89260</v>
      </c>
      <c r="I7" s="11">
        <v>30840</v>
      </c>
      <c r="J7" s="11">
        <v>27780</v>
      </c>
      <c r="K7" s="11">
        <v>25390</v>
      </c>
      <c r="L7" s="11">
        <f>I7+J7+K7</f>
        <v>84010</v>
      </c>
      <c r="M7" s="11">
        <f>H7+L7</f>
        <v>173270</v>
      </c>
      <c r="N7" s="11">
        <v>27370</v>
      </c>
      <c r="O7" s="11">
        <v>27508.83</v>
      </c>
      <c r="P7" s="11">
        <f>'[1]ALOCARE SEPT  2026'!P7</f>
        <v>29175.49</v>
      </c>
      <c r="Q7" s="29">
        <f>N7+O7+P7</f>
        <v>84054.32</v>
      </c>
    </row>
    <row r="8" spans="1:17">
      <c r="B8" s="30">
        <v>2</v>
      </c>
      <c r="C8" s="12" t="s">
        <v>11</v>
      </c>
      <c r="D8" s="13" t="s">
        <v>12</v>
      </c>
      <c r="E8" s="14">
        <v>30277.5</v>
      </c>
      <c r="F8" s="14">
        <v>32862.5</v>
      </c>
      <c r="G8" s="14">
        <v>35107.5</v>
      </c>
      <c r="H8" s="14">
        <f t="shared" ref="H8:H71" si="0">E8+F8+G8</f>
        <v>98247.5</v>
      </c>
      <c r="I8" s="14">
        <v>33977.5</v>
      </c>
      <c r="J8" s="11">
        <v>30475</v>
      </c>
      <c r="K8" s="11">
        <v>27885</v>
      </c>
      <c r="L8" s="11">
        <f t="shared" ref="L8:L71" si="1">I8+J8+K8</f>
        <v>92337.5</v>
      </c>
      <c r="M8" s="11">
        <f t="shared" ref="M8:M71" si="2">H8+L8</f>
        <v>190585</v>
      </c>
      <c r="N8" s="11">
        <v>30010</v>
      </c>
      <c r="O8" s="11">
        <v>30174.38</v>
      </c>
      <c r="P8" s="11">
        <f>'[1]ALOCARE SEPT  2026'!P8</f>
        <v>32003.86</v>
      </c>
      <c r="Q8" s="29">
        <f t="shared" ref="Q8:Q71" si="3">N8+O8+P8</f>
        <v>92188.24</v>
      </c>
    </row>
    <row r="9" spans="1:17">
      <c r="B9" s="30">
        <v>3</v>
      </c>
      <c r="C9" s="12" t="s">
        <v>13</v>
      </c>
      <c r="D9" s="13" t="s">
        <v>14</v>
      </c>
      <c r="E9" s="14">
        <v>8350</v>
      </c>
      <c r="F9" s="14">
        <v>9100</v>
      </c>
      <c r="G9" s="14">
        <v>9670</v>
      </c>
      <c r="H9" s="14">
        <f t="shared" si="0"/>
        <v>27120</v>
      </c>
      <c r="I9" s="14">
        <v>9350</v>
      </c>
      <c r="J9" s="11">
        <v>8390</v>
      </c>
      <c r="K9" s="11">
        <v>7670</v>
      </c>
      <c r="L9" s="11">
        <f t="shared" si="1"/>
        <v>25410</v>
      </c>
      <c r="M9" s="11">
        <f t="shared" si="2"/>
        <v>52530</v>
      </c>
      <c r="N9" s="11">
        <v>7980</v>
      </c>
      <c r="O9" s="11">
        <v>8304.36</v>
      </c>
      <c r="P9" s="11">
        <f>'[1]ALOCARE SEPT  2026'!P9</f>
        <v>8808.51</v>
      </c>
      <c r="Q9" s="29">
        <f t="shared" si="3"/>
        <v>25092.870000000003</v>
      </c>
    </row>
    <row r="10" spans="1:17">
      <c r="B10" s="30">
        <v>4</v>
      </c>
      <c r="C10" s="12" t="s">
        <v>15</v>
      </c>
      <c r="D10" s="13" t="s">
        <v>16</v>
      </c>
      <c r="E10" s="14">
        <v>20740</v>
      </c>
      <c r="F10" s="14">
        <v>22525</v>
      </c>
      <c r="G10" s="14">
        <v>24010</v>
      </c>
      <c r="H10" s="14">
        <f t="shared" si="0"/>
        <v>67275</v>
      </c>
      <c r="I10" s="14">
        <v>22880</v>
      </c>
      <c r="J10" s="11">
        <v>20720</v>
      </c>
      <c r="K10" s="11">
        <v>19025</v>
      </c>
      <c r="L10" s="11">
        <f t="shared" si="1"/>
        <v>62625</v>
      </c>
      <c r="M10" s="11">
        <f t="shared" si="2"/>
        <v>129900</v>
      </c>
      <c r="N10" s="11">
        <v>20222.5</v>
      </c>
      <c r="O10" s="11">
        <v>20553.760000000002</v>
      </c>
      <c r="P10" s="11">
        <f>'[1]ALOCARE SEPT  2026'!P10</f>
        <v>21803.97</v>
      </c>
      <c r="Q10" s="29">
        <f t="shared" si="3"/>
        <v>62580.23</v>
      </c>
    </row>
    <row r="11" spans="1:17">
      <c r="B11" s="30">
        <v>5</v>
      </c>
      <c r="C11" s="12" t="s">
        <v>17</v>
      </c>
      <c r="D11" s="13" t="s">
        <v>18</v>
      </c>
      <c r="E11" s="14">
        <v>19200</v>
      </c>
      <c r="F11" s="14">
        <v>20560</v>
      </c>
      <c r="G11" s="14">
        <v>22160</v>
      </c>
      <c r="H11" s="14">
        <f t="shared" si="0"/>
        <v>61920</v>
      </c>
      <c r="I11" s="14">
        <v>22000</v>
      </c>
      <c r="J11" s="11">
        <v>19360</v>
      </c>
      <c r="K11" s="11">
        <v>16960</v>
      </c>
      <c r="L11" s="11">
        <f t="shared" si="1"/>
        <v>58320</v>
      </c>
      <c r="M11" s="11">
        <f t="shared" si="2"/>
        <v>120240</v>
      </c>
      <c r="N11" s="11">
        <v>17920</v>
      </c>
      <c r="O11" s="11">
        <v>19237.38</v>
      </c>
      <c r="P11" s="11">
        <f>'[1]ALOCARE SEPT  2026'!P11</f>
        <v>20398.3</v>
      </c>
      <c r="Q11" s="29">
        <f t="shared" si="3"/>
        <v>57555.680000000008</v>
      </c>
    </row>
    <row r="12" spans="1:17">
      <c r="B12" s="30">
        <v>6</v>
      </c>
      <c r="C12" s="12" t="s">
        <v>19</v>
      </c>
      <c r="D12" s="13" t="s">
        <v>20</v>
      </c>
      <c r="E12" s="14">
        <v>25550</v>
      </c>
      <c r="F12" s="14">
        <v>27637.5</v>
      </c>
      <c r="G12" s="14">
        <v>29612.5</v>
      </c>
      <c r="H12" s="14">
        <f t="shared" si="0"/>
        <v>82800</v>
      </c>
      <c r="I12" s="14">
        <v>28645</v>
      </c>
      <c r="J12" s="11">
        <v>24245</v>
      </c>
      <c r="K12" s="11">
        <v>24822.5</v>
      </c>
      <c r="L12" s="11">
        <f t="shared" si="1"/>
        <v>77712.5</v>
      </c>
      <c r="M12" s="11">
        <f t="shared" si="2"/>
        <v>160512.5</v>
      </c>
      <c r="N12" s="11">
        <v>26705</v>
      </c>
      <c r="O12" s="11">
        <v>26862.53</v>
      </c>
      <c r="P12" s="11">
        <f>'[1]ALOCARE SEPT  2026'!P12</f>
        <v>28494.940000000002</v>
      </c>
      <c r="Q12" s="29">
        <f t="shared" si="3"/>
        <v>82062.47</v>
      </c>
    </row>
    <row r="13" spans="1:17">
      <c r="B13" s="30">
        <v>7</v>
      </c>
      <c r="C13" s="12" t="s">
        <v>21</v>
      </c>
      <c r="D13" s="13" t="s">
        <v>22</v>
      </c>
      <c r="E13" s="14">
        <v>29932.5</v>
      </c>
      <c r="F13" s="14">
        <v>32475</v>
      </c>
      <c r="G13" s="14">
        <v>34617.5</v>
      </c>
      <c r="H13" s="14">
        <f t="shared" si="0"/>
        <v>97025</v>
      </c>
      <c r="I13" s="14">
        <v>33072.5</v>
      </c>
      <c r="J13" s="11">
        <v>30150</v>
      </c>
      <c r="K13" s="11">
        <v>27442.5</v>
      </c>
      <c r="L13" s="11">
        <f t="shared" si="1"/>
        <v>90665</v>
      </c>
      <c r="M13" s="11">
        <f t="shared" si="2"/>
        <v>187690</v>
      </c>
      <c r="N13" s="11">
        <v>29447.5</v>
      </c>
      <c r="O13" s="11">
        <v>29965.739999999998</v>
      </c>
      <c r="P13" s="11">
        <f>'[1]ALOCARE SEPT  2026'!P13</f>
        <v>31774.510000000002</v>
      </c>
      <c r="Q13" s="29">
        <f t="shared" si="3"/>
        <v>91187.75</v>
      </c>
    </row>
    <row r="14" spans="1:17">
      <c r="B14" s="30">
        <v>8</v>
      </c>
      <c r="C14" s="12" t="s">
        <v>23</v>
      </c>
      <c r="D14" s="13" t="s">
        <v>24</v>
      </c>
      <c r="E14" s="14">
        <v>28010</v>
      </c>
      <c r="F14" s="14">
        <v>30492.5</v>
      </c>
      <c r="G14" s="14">
        <v>32480</v>
      </c>
      <c r="H14" s="14">
        <f t="shared" si="0"/>
        <v>90982.5</v>
      </c>
      <c r="I14" s="14">
        <v>31457.5</v>
      </c>
      <c r="J14" s="11">
        <v>28242.5</v>
      </c>
      <c r="K14" s="11">
        <v>25815</v>
      </c>
      <c r="L14" s="11">
        <f t="shared" si="1"/>
        <v>85515</v>
      </c>
      <c r="M14" s="11">
        <f t="shared" si="2"/>
        <v>176497.5</v>
      </c>
      <c r="N14" s="11">
        <v>27847.5</v>
      </c>
      <c r="O14" s="11">
        <v>27984.17</v>
      </c>
      <c r="P14" s="11">
        <f>'[1]ALOCARE SEPT  2026'!P14</f>
        <v>29676.1</v>
      </c>
      <c r="Q14" s="29">
        <f t="shared" si="3"/>
        <v>85507.76999999999</v>
      </c>
    </row>
    <row r="15" spans="1:17" s="15" customFormat="1" ht="30">
      <c r="B15" s="30">
        <v>9</v>
      </c>
      <c r="C15" s="12" t="s">
        <v>25</v>
      </c>
      <c r="D15" s="16" t="s">
        <v>26</v>
      </c>
      <c r="E15" s="14">
        <v>21925</v>
      </c>
      <c r="F15" s="14">
        <v>23167.5</v>
      </c>
      <c r="G15" s="14">
        <v>25420</v>
      </c>
      <c r="H15" s="14">
        <f t="shared" si="0"/>
        <v>70512.5</v>
      </c>
      <c r="I15" s="14">
        <v>24625</v>
      </c>
      <c r="J15" s="11">
        <v>22047.5</v>
      </c>
      <c r="K15" s="11">
        <v>20170</v>
      </c>
      <c r="L15" s="11">
        <f t="shared" si="1"/>
        <v>66842.5</v>
      </c>
      <c r="M15" s="11">
        <f t="shared" si="2"/>
        <v>137355</v>
      </c>
      <c r="N15" s="11">
        <v>21667.5</v>
      </c>
      <c r="O15" s="11">
        <v>21845.97</v>
      </c>
      <c r="P15" s="11">
        <f>'[1]ALOCARE SEPT  2026'!P15</f>
        <v>23171.1</v>
      </c>
      <c r="Q15" s="29">
        <f t="shared" si="3"/>
        <v>66684.570000000007</v>
      </c>
    </row>
    <row r="16" spans="1:17" s="15" customFormat="1">
      <c r="B16" s="30">
        <v>10</v>
      </c>
      <c r="C16" s="12" t="s">
        <v>27</v>
      </c>
      <c r="D16" s="13" t="s">
        <v>28</v>
      </c>
      <c r="E16" s="14">
        <v>47245</v>
      </c>
      <c r="F16" s="14">
        <v>51307.5</v>
      </c>
      <c r="G16" s="14">
        <v>54667.5</v>
      </c>
      <c r="H16" s="14">
        <f t="shared" si="0"/>
        <v>153220</v>
      </c>
      <c r="I16" s="14">
        <v>53037.5</v>
      </c>
      <c r="J16" s="11">
        <v>47572.5</v>
      </c>
      <c r="K16" s="11">
        <v>43497.5</v>
      </c>
      <c r="L16" s="11">
        <f t="shared" si="1"/>
        <v>144107.5</v>
      </c>
      <c r="M16" s="11">
        <f t="shared" si="2"/>
        <v>297327.5</v>
      </c>
      <c r="N16" s="11">
        <v>46882.5</v>
      </c>
      <c r="O16" s="11">
        <v>47112.82</v>
      </c>
      <c r="P16" s="11">
        <f>'[1]ALOCARE SEPT  2026'!P16</f>
        <v>49963.82</v>
      </c>
      <c r="Q16" s="29">
        <f t="shared" si="3"/>
        <v>143959.14000000001</v>
      </c>
    </row>
    <row r="17" spans="2:17" s="15" customFormat="1">
      <c r="B17" s="30">
        <v>11</v>
      </c>
      <c r="C17" s="12" t="s">
        <v>29</v>
      </c>
      <c r="D17" s="13" t="s">
        <v>30</v>
      </c>
      <c r="E17" s="14">
        <v>28400</v>
      </c>
      <c r="F17" s="14">
        <v>31300</v>
      </c>
      <c r="G17" s="14">
        <v>33350</v>
      </c>
      <c r="H17" s="14">
        <f t="shared" si="0"/>
        <v>93050</v>
      </c>
      <c r="I17" s="14">
        <v>32200</v>
      </c>
      <c r="J17" s="11">
        <v>29000</v>
      </c>
      <c r="K17" s="11">
        <v>26500</v>
      </c>
      <c r="L17" s="11">
        <f t="shared" si="1"/>
        <v>87700</v>
      </c>
      <c r="M17" s="11">
        <f t="shared" si="2"/>
        <v>180750</v>
      </c>
      <c r="N17" s="11">
        <v>28500</v>
      </c>
      <c r="O17" s="11">
        <v>24951.234799999998</v>
      </c>
      <c r="P17" s="11">
        <f>'[1]ALOCARE SEPT  2026'!P17</f>
        <v>27323.32</v>
      </c>
      <c r="Q17" s="29">
        <f t="shared" si="3"/>
        <v>80774.554799999998</v>
      </c>
    </row>
    <row r="18" spans="2:17" s="15" customFormat="1">
      <c r="B18" s="30">
        <v>12</v>
      </c>
      <c r="C18" s="12" t="s">
        <v>31</v>
      </c>
      <c r="D18" s="13" t="s">
        <v>32</v>
      </c>
      <c r="E18" s="14">
        <v>29920</v>
      </c>
      <c r="F18" s="14">
        <v>32560</v>
      </c>
      <c r="G18" s="14">
        <v>34610</v>
      </c>
      <c r="H18" s="14">
        <f t="shared" si="0"/>
        <v>97090</v>
      </c>
      <c r="I18" s="14">
        <v>33350</v>
      </c>
      <c r="J18" s="11">
        <v>29840</v>
      </c>
      <c r="K18" s="11">
        <v>27380</v>
      </c>
      <c r="L18" s="11">
        <f t="shared" si="1"/>
        <v>90570</v>
      </c>
      <c r="M18" s="11">
        <f t="shared" si="2"/>
        <v>187660</v>
      </c>
      <c r="N18" s="11">
        <v>29430</v>
      </c>
      <c r="O18" s="11">
        <v>29528.149999999998</v>
      </c>
      <c r="P18" s="11">
        <f>'[1]ALOCARE SEPT  2026'!P18</f>
        <v>31330.910000000003</v>
      </c>
      <c r="Q18" s="29">
        <f t="shared" si="3"/>
        <v>90289.06</v>
      </c>
    </row>
    <row r="19" spans="2:17" s="15" customFormat="1">
      <c r="B19" s="30">
        <v>13</v>
      </c>
      <c r="C19" s="12" t="s">
        <v>33</v>
      </c>
      <c r="D19" s="13" t="s">
        <v>34</v>
      </c>
      <c r="E19" s="14">
        <v>38812.5</v>
      </c>
      <c r="F19" s="14">
        <v>51700</v>
      </c>
      <c r="G19" s="14">
        <v>55025</v>
      </c>
      <c r="H19" s="14">
        <f t="shared" si="0"/>
        <v>145537.5</v>
      </c>
      <c r="I19" s="14">
        <v>53587.5</v>
      </c>
      <c r="J19" s="11">
        <v>50350</v>
      </c>
      <c r="K19" s="11">
        <v>46025</v>
      </c>
      <c r="L19" s="11">
        <f t="shared" si="1"/>
        <v>149962.5</v>
      </c>
      <c r="M19" s="11">
        <f t="shared" si="2"/>
        <v>295500</v>
      </c>
      <c r="N19" s="11">
        <v>49575</v>
      </c>
      <c r="O19" s="11">
        <v>49832.32</v>
      </c>
      <c r="P19" s="11">
        <f>'[1]ALOCARE SEPT  2026'!P19</f>
        <v>52855.67</v>
      </c>
      <c r="Q19" s="29">
        <f t="shared" si="3"/>
        <v>152262.99</v>
      </c>
    </row>
    <row r="20" spans="2:17" s="15" customFormat="1">
      <c r="B20" s="30">
        <v>14</v>
      </c>
      <c r="C20" s="12" t="s">
        <v>35</v>
      </c>
      <c r="D20" s="13" t="s">
        <v>36</v>
      </c>
      <c r="E20" s="14">
        <v>18640</v>
      </c>
      <c r="F20" s="14">
        <v>22640</v>
      </c>
      <c r="G20" s="14">
        <v>20800</v>
      </c>
      <c r="H20" s="14">
        <f t="shared" si="0"/>
        <v>62080</v>
      </c>
      <c r="I20" s="14">
        <v>23600</v>
      </c>
      <c r="J20" s="11">
        <v>23280</v>
      </c>
      <c r="K20" s="11">
        <v>20480</v>
      </c>
      <c r="L20" s="11">
        <f t="shared" si="1"/>
        <v>67360</v>
      </c>
      <c r="M20" s="11">
        <f t="shared" si="2"/>
        <v>129440</v>
      </c>
      <c r="N20" s="11">
        <v>23040</v>
      </c>
      <c r="O20" s="11">
        <v>23310.36</v>
      </c>
      <c r="P20" s="11">
        <f>'[1]ALOCARE SEPT  2026'!P20</f>
        <v>24726.59</v>
      </c>
      <c r="Q20" s="29">
        <f t="shared" si="3"/>
        <v>71076.95</v>
      </c>
    </row>
    <row r="21" spans="2:17" s="15" customFormat="1">
      <c r="B21" s="30">
        <v>15</v>
      </c>
      <c r="C21" s="12" t="s">
        <v>37</v>
      </c>
      <c r="D21" s="13" t="s">
        <v>38</v>
      </c>
      <c r="E21" s="14">
        <v>22400</v>
      </c>
      <c r="F21" s="14">
        <v>22960</v>
      </c>
      <c r="G21" s="14">
        <v>25840</v>
      </c>
      <c r="H21" s="14">
        <f t="shared" si="0"/>
        <v>71200</v>
      </c>
      <c r="I21" s="14">
        <v>25120</v>
      </c>
      <c r="J21" s="11">
        <v>22480</v>
      </c>
      <c r="K21" s="11">
        <v>20560</v>
      </c>
      <c r="L21" s="11">
        <f t="shared" si="1"/>
        <v>68160</v>
      </c>
      <c r="M21" s="11">
        <f t="shared" si="2"/>
        <v>139360</v>
      </c>
      <c r="N21" s="11">
        <v>22155</v>
      </c>
      <c r="O21" s="11">
        <v>22263.48</v>
      </c>
      <c r="P21" s="11">
        <f>'[1]ALOCARE SEPT  2026'!P21</f>
        <v>23616.16</v>
      </c>
      <c r="Q21" s="29">
        <f t="shared" si="3"/>
        <v>68034.64</v>
      </c>
    </row>
    <row r="22" spans="2:17" s="15" customFormat="1">
      <c r="B22" s="30">
        <v>16</v>
      </c>
      <c r="C22" s="12" t="s">
        <v>39</v>
      </c>
      <c r="D22" s="13" t="s">
        <v>40</v>
      </c>
      <c r="E22" s="14">
        <v>7520</v>
      </c>
      <c r="F22" s="14">
        <v>14240</v>
      </c>
      <c r="G22" s="14">
        <v>16720</v>
      </c>
      <c r="H22" s="14">
        <f t="shared" si="0"/>
        <v>38480</v>
      </c>
      <c r="I22" s="14">
        <v>18400</v>
      </c>
      <c r="J22" s="11">
        <v>22780</v>
      </c>
      <c r="K22" s="11">
        <v>20780</v>
      </c>
      <c r="L22" s="11">
        <f t="shared" si="1"/>
        <v>61960</v>
      </c>
      <c r="M22" s="11">
        <f t="shared" si="2"/>
        <v>100440</v>
      </c>
      <c r="N22" s="11">
        <v>22420</v>
      </c>
      <c r="O22" s="11">
        <v>22494.69</v>
      </c>
      <c r="P22" s="11">
        <f>'[1]ALOCARE SEPT  2026'!P22</f>
        <v>23869.73</v>
      </c>
      <c r="Q22" s="29">
        <f t="shared" si="3"/>
        <v>68784.42</v>
      </c>
    </row>
    <row r="23" spans="2:17" s="15" customFormat="1">
      <c r="B23" s="30">
        <v>17</v>
      </c>
      <c r="C23" s="12" t="s">
        <v>41</v>
      </c>
      <c r="D23" s="13" t="s">
        <v>42</v>
      </c>
      <c r="E23" s="14">
        <v>33520</v>
      </c>
      <c r="F23" s="14">
        <v>34280</v>
      </c>
      <c r="G23" s="14">
        <v>38620</v>
      </c>
      <c r="H23" s="14">
        <f t="shared" si="0"/>
        <v>106420</v>
      </c>
      <c r="I23" s="14">
        <v>37140</v>
      </c>
      <c r="J23" s="11">
        <v>33530</v>
      </c>
      <c r="K23" s="11">
        <v>30700</v>
      </c>
      <c r="L23" s="11">
        <f t="shared" si="1"/>
        <v>101370</v>
      </c>
      <c r="M23" s="11">
        <f t="shared" si="2"/>
        <v>207790</v>
      </c>
      <c r="N23" s="11">
        <v>33035</v>
      </c>
      <c r="O23" s="11">
        <v>33163.699999999997</v>
      </c>
      <c r="P23" s="11">
        <f>'[1]ALOCARE SEPT  2026'!P23</f>
        <v>35183.020000000004</v>
      </c>
      <c r="Q23" s="29">
        <f t="shared" si="3"/>
        <v>101381.72</v>
      </c>
    </row>
    <row r="24" spans="2:17" s="15" customFormat="1">
      <c r="B24" s="31">
        <v>18</v>
      </c>
      <c r="C24" s="17" t="s">
        <v>43</v>
      </c>
      <c r="D24" s="18" t="s">
        <v>44</v>
      </c>
      <c r="E24" s="19">
        <v>18222.5</v>
      </c>
      <c r="F24" s="19">
        <v>19800</v>
      </c>
      <c r="G24" s="19">
        <v>21085</v>
      </c>
      <c r="H24" s="19">
        <f t="shared" si="0"/>
        <v>59107.5</v>
      </c>
      <c r="I24" s="19">
        <v>19705</v>
      </c>
      <c r="J24" s="20">
        <v>18320</v>
      </c>
      <c r="K24" s="20">
        <v>0</v>
      </c>
      <c r="L24" s="20">
        <f t="shared" si="1"/>
        <v>38025</v>
      </c>
      <c r="M24" s="20">
        <f t="shared" si="2"/>
        <v>97132.5</v>
      </c>
      <c r="N24" s="20">
        <v>0</v>
      </c>
      <c r="O24" s="20">
        <v>0</v>
      </c>
      <c r="P24" s="20">
        <f>'[1]ALOCARE SEPT  2026'!P24</f>
        <v>0</v>
      </c>
      <c r="Q24" s="32">
        <f t="shared" si="3"/>
        <v>0</v>
      </c>
    </row>
    <row r="25" spans="2:17" s="15" customFormat="1">
      <c r="B25" s="30">
        <v>19</v>
      </c>
      <c r="C25" s="12" t="s">
        <v>45</v>
      </c>
      <c r="D25" s="13" t="s">
        <v>46</v>
      </c>
      <c r="E25" s="14">
        <v>16750</v>
      </c>
      <c r="F25" s="14">
        <v>18200</v>
      </c>
      <c r="G25" s="14">
        <v>19275</v>
      </c>
      <c r="H25" s="14">
        <f t="shared" si="0"/>
        <v>54225</v>
      </c>
      <c r="I25" s="14">
        <v>18717.5</v>
      </c>
      <c r="J25" s="11">
        <v>16630</v>
      </c>
      <c r="K25" s="11">
        <v>15300</v>
      </c>
      <c r="L25" s="11">
        <f t="shared" si="1"/>
        <v>50647.5</v>
      </c>
      <c r="M25" s="11">
        <f t="shared" si="2"/>
        <v>104872.5</v>
      </c>
      <c r="N25" s="11">
        <v>16462.5</v>
      </c>
      <c r="O25" s="11">
        <v>16533.53</v>
      </c>
      <c r="P25" s="11">
        <f>'[1]ALOCARE SEPT  2026'!P25</f>
        <v>17541.45</v>
      </c>
      <c r="Q25" s="29">
        <f t="shared" si="3"/>
        <v>50537.479999999996</v>
      </c>
    </row>
    <row r="26" spans="2:17" s="15" customFormat="1">
      <c r="B26" s="30">
        <v>20</v>
      </c>
      <c r="C26" s="12" t="s">
        <v>47</v>
      </c>
      <c r="D26" s="13" t="s">
        <v>48</v>
      </c>
      <c r="E26" s="14">
        <v>14670</v>
      </c>
      <c r="F26" s="14">
        <v>14935</v>
      </c>
      <c r="G26" s="14">
        <v>15575</v>
      </c>
      <c r="H26" s="14">
        <f t="shared" si="0"/>
        <v>45180</v>
      </c>
      <c r="I26" s="14">
        <v>12240</v>
      </c>
      <c r="J26" s="11">
        <v>13895</v>
      </c>
      <c r="K26" s="11">
        <v>12707.5</v>
      </c>
      <c r="L26" s="11">
        <f t="shared" si="1"/>
        <v>38842.5</v>
      </c>
      <c r="M26" s="11">
        <f t="shared" si="2"/>
        <v>84022.5</v>
      </c>
      <c r="N26" s="11">
        <v>13697.5</v>
      </c>
      <c r="O26" s="11">
        <v>13768.2</v>
      </c>
      <c r="P26" s="11">
        <f>'[1]ALOCARE SEPT  2026'!P26</f>
        <v>14600.69</v>
      </c>
      <c r="Q26" s="29">
        <f t="shared" si="3"/>
        <v>42066.39</v>
      </c>
    </row>
    <row r="27" spans="2:17" s="15" customFormat="1">
      <c r="B27" s="30">
        <v>21</v>
      </c>
      <c r="C27" s="12" t="s">
        <v>49</v>
      </c>
      <c r="D27" s="13" t="s">
        <v>50</v>
      </c>
      <c r="E27" s="14">
        <v>11680</v>
      </c>
      <c r="F27" s="14">
        <v>12662.5</v>
      </c>
      <c r="G27" s="14">
        <v>13625</v>
      </c>
      <c r="H27" s="14">
        <f t="shared" si="0"/>
        <v>37967.5</v>
      </c>
      <c r="I27" s="14">
        <v>13145</v>
      </c>
      <c r="J27" s="11">
        <v>7812.5</v>
      </c>
      <c r="K27" s="11">
        <v>8950</v>
      </c>
      <c r="L27" s="11">
        <f t="shared" si="1"/>
        <v>29907.5</v>
      </c>
      <c r="M27" s="11">
        <f t="shared" si="2"/>
        <v>67875</v>
      </c>
      <c r="N27" s="11">
        <v>9647.5</v>
      </c>
      <c r="O27" s="11">
        <v>9768.6</v>
      </c>
      <c r="P27" s="11">
        <f>'[1]ALOCARE SEPT  2026'!P27</f>
        <v>10361.64</v>
      </c>
      <c r="Q27" s="29">
        <f t="shared" si="3"/>
        <v>29777.739999999998</v>
      </c>
    </row>
    <row r="28" spans="2:17" s="15" customFormat="1">
      <c r="B28" s="30">
        <v>22</v>
      </c>
      <c r="C28" s="12" t="s">
        <v>51</v>
      </c>
      <c r="D28" s="13" t="s">
        <v>52</v>
      </c>
      <c r="E28" s="14">
        <v>44880</v>
      </c>
      <c r="F28" s="14">
        <v>48880</v>
      </c>
      <c r="G28" s="14">
        <v>48160</v>
      </c>
      <c r="H28" s="14">
        <f t="shared" si="0"/>
        <v>141920</v>
      </c>
      <c r="I28" s="14">
        <v>42880</v>
      </c>
      <c r="J28" s="11">
        <v>42160</v>
      </c>
      <c r="K28" s="11">
        <v>38560</v>
      </c>
      <c r="L28" s="11">
        <f t="shared" si="1"/>
        <v>123600</v>
      </c>
      <c r="M28" s="11">
        <f t="shared" si="2"/>
        <v>265520</v>
      </c>
      <c r="N28" s="11">
        <v>41520</v>
      </c>
      <c r="O28" s="11">
        <v>41689.479999999996</v>
      </c>
      <c r="P28" s="11">
        <f>'[1]ALOCARE SEPT  2026'!P28</f>
        <v>44225.82</v>
      </c>
      <c r="Q28" s="29">
        <f t="shared" si="3"/>
        <v>127435.29999999999</v>
      </c>
    </row>
    <row r="29" spans="2:17" s="15" customFormat="1">
      <c r="B29" s="30">
        <v>23</v>
      </c>
      <c r="C29" s="12" t="s">
        <v>53</v>
      </c>
      <c r="D29" s="13" t="s">
        <v>54</v>
      </c>
      <c r="E29" s="14">
        <v>21950</v>
      </c>
      <c r="F29" s="14">
        <v>23900</v>
      </c>
      <c r="G29" s="14">
        <v>25625</v>
      </c>
      <c r="H29" s="14">
        <f t="shared" si="0"/>
        <v>71475</v>
      </c>
      <c r="I29" s="14">
        <v>24737.5</v>
      </c>
      <c r="J29" s="11">
        <v>21762.5</v>
      </c>
      <c r="K29" s="11">
        <v>20100</v>
      </c>
      <c r="L29" s="11">
        <f t="shared" si="1"/>
        <v>66600</v>
      </c>
      <c r="M29" s="11">
        <f t="shared" si="2"/>
        <v>138075</v>
      </c>
      <c r="N29" s="11">
        <v>21737.5</v>
      </c>
      <c r="O29" s="11">
        <v>21874.58</v>
      </c>
      <c r="P29" s="11">
        <f>'[1]ALOCARE SEPT  2026'!P29</f>
        <v>23204.639999999999</v>
      </c>
      <c r="Q29" s="29">
        <f t="shared" si="3"/>
        <v>66816.72</v>
      </c>
    </row>
    <row r="30" spans="2:17" s="15" customFormat="1">
      <c r="B30" s="30">
        <v>24</v>
      </c>
      <c r="C30" s="12" t="s">
        <v>55</v>
      </c>
      <c r="D30" s="13" t="s">
        <v>56</v>
      </c>
      <c r="E30" s="14">
        <v>11660</v>
      </c>
      <c r="F30" s="14">
        <v>13530</v>
      </c>
      <c r="G30" s="14">
        <v>13300</v>
      </c>
      <c r="H30" s="14">
        <f t="shared" si="0"/>
        <v>38490</v>
      </c>
      <c r="I30" s="14">
        <v>13100</v>
      </c>
      <c r="J30" s="11">
        <v>12190</v>
      </c>
      <c r="K30" s="11">
        <v>11110</v>
      </c>
      <c r="L30" s="11">
        <f t="shared" si="1"/>
        <v>36400</v>
      </c>
      <c r="M30" s="11">
        <f t="shared" si="2"/>
        <v>74890</v>
      </c>
      <c r="N30" s="11">
        <v>12000</v>
      </c>
      <c r="O30" s="11">
        <v>12090.81</v>
      </c>
      <c r="P30" s="11">
        <f>'[1]ALOCARE SEPT  2026'!P30</f>
        <v>12821.539999999999</v>
      </c>
      <c r="Q30" s="29">
        <f t="shared" si="3"/>
        <v>36912.35</v>
      </c>
    </row>
    <row r="31" spans="2:17" s="15" customFormat="1">
      <c r="B31" s="30">
        <v>25</v>
      </c>
      <c r="C31" s="12" t="s">
        <v>57</v>
      </c>
      <c r="D31" s="13" t="s">
        <v>58</v>
      </c>
      <c r="E31" s="14">
        <v>8500</v>
      </c>
      <c r="F31" s="14">
        <v>9020</v>
      </c>
      <c r="G31" s="14">
        <v>10780</v>
      </c>
      <c r="H31" s="14">
        <f t="shared" si="0"/>
        <v>28300</v>
      </c>
      <c r="I31" s="14">
        <v>10620</v>
      </c>
      <c r="J31" s="11">
        <v>10480</v>
      </c>
      <c r="K31" s="11">
        <v>9280</v>
      </c>
      <c r="L31" s="11">
        <f t="shared" si="1"/>
        <v>30380</v>
      </c>
      <c r="M31" s="11">
        <f t="shared" si="2"/>
        <v>58680</v>
      </c>
      <c r="N31" s="11">
        <v>10320</v>
      </c>
      <c r="O31" s="11">
        <v>10394.349999999999</v>
      </c>
      <c r="P31" s="11">
        <f>'[1]ALOCARE SEPT  2026'!P31</f>
        <v>11028.220000000001</v>
      </c>
      <c r="Q31" s="29">
        <f t="shared" si="3"/>
        <v>31742.57</v>
      </c>
    </row>
    <row r="32" spans="2:17" s="15" customFormat="1">
      <c r="B32" s="30">
        <v>26</v>
      </c>
      <c r="C32" s="12" t="s">
        <v>59</v>
      </c>
      <c r="D32" s="13" t="s">
        <v>60</v>
      </c>
      <c r="E32" s="14">
        <v>10400</v>
      </c>
      <c r="F32" s="14">
        <v>10000</v>
      </c>
      <c r="G32" s="14">
        <v>10880</v>
      </c>
      <c r="H32" s="14">
        <f t="shared" si="0"/>
        <v>31280</v>
      </c>
      <c r="I32" s="14">
        <v>11840</v>
      </c>
      <c r="J32" s="11">
        <v>10080</v>
      </c>
      <c r="K32" s="11">
        <v>9520</v>
      </c>
      <c r="L32" s="11">
        <f t="shared" si="1"/>
        <v>31440</v>
      </c>
      <c r="M32" s="11">
        <f t="shared" si="2"/>
        <v>62720</v>
      </c>
      <c r="N32" s="11">
        <v>10320</v>
      </c>
      <c r="O32" s="11">
        <v>10372.23</v>
      </c>
      <c r="P32" s="11">
        <f>'[1]ALOCARE SEPT  2026'!P32</f>
        <v>11002.43</v>
      </c>
      <c r="Q32" s="29">
        <f t="shared" si="3"/>
        <v>31694.66</v>
      </c>
    </row>
    <row r="33" spans="2:17" s="15" customFormat="1">
      <c r="B33" s="30">
        <v>27</v>
      </c>
      <c r="C33" s="12" t="s">
        <v>61</v>
      </c>
      <c r="D33" s="13" t="s">
        <v>62</v>
      </c>
      <c r="E33" s="14">
        <v>31380</v>
      </c>
      <c r="F33" s="14">
        <v>34300</v>
      </c>
      <c r="G33" s="14">
        <v>36340</v>
      </c>
      <c r="H33" s="14">
        <f t="shared" si="0"/>
        <v>102020</v>
      </c>
      <c r="I33" s="14">
        <v>35090</v>
      </c>
      <c r="J33" s="11">
        <v>31430</v>
      </c>
      <c r="K33" s="11">
        <v>28770</v>
      </c>
      <c r="L33" s="11">
        <f t="shared" si="1"/>
        <v>95290</v>
      </c>
      <c r="M33" s="11">
        <f t="shared" si="2"/>
        <v>197310</v>
      </c>
      <c r="N33" s="11">
        <v>30970</v>
      </c>
      <c r="O33" s="11">
        <v>31086.829999999998</v>
      </c>
      <c r="P33" s="11">
        <f>'[1]ALOCARE SEPT  2026'!P33</f>
        <v>32981.69</v>
      </c>
      <c r="Q33" s="29">
        <f t="shared" si="3"/>
        <v>95038.52</v>
      </c>
    </row>
    <row r="34" spans="2:17" s="15" customFormat="1">
      <c r="B34" s="30">
        <v>28</v>
      </c>
      <c r="C34" s="12" t="s">
        <v>63</v>
      </c>
      <c r="D34" s="13" t="s">
        <v>64</v>
      </c>
      <c r="E34" s="14">
        <v>18160</v>
      </c>
      <c r="F34" s="14">
        <v>23040</v>
      </c>
      <c r="G34" s="14">
        <v>25280</v>
      </c>
      <c r="H34" s="14">
        <f t="shared" si="0"/>
        <v>66480</v>
      </c>
      <c r="I34" s="14">
        <v>28560</v>
      </c>
      <c r="J34" s="11">
        <v>25360</v>
      </c>
      <c r="K34" s="11">
        <v>20960</v>
      </c>
      <c r="L34" s="11">
        <f t="shared" si="1"/>
        <v>74880</v>
      </c>
      <c r="M34" s="11">
        <f t="shared" si="2"/>
        <v>141360</v>
      </c>
      <c r="N34" s="11">
        <v>27200</v>
      </c>
      <c r="O34" s="11">
        <v>27871.43</v>
      </c>
      <c r="P34" s="11">
        <f>'[1]ALOCARE SEPT  2026'!P34</f>
        <v>29564.560000000001</v>
      </c>
      <c r="Q34" s="29">
        <f t="shared" si="3"/>
        <v>84635.99</v>
      </c>
    </row>
    <row r="35" spans="2:17" s="15" customFormat="1">
      <c r="B35" s="30">
        <v>29</v>
      </c>
      <c r="C35" s="12" t="s">
        <v>65</v>
      </c>
      <c r="D35" s="13" t="s">
        <v>66</v>
      </c>
      <c r="E35" s="14">
        <v>69200</v>
      </c>
      <c r="F35" s="14">
        <v>71360</v>
      </c>
      <c r="G35" s="14">
        <v>72480</v>
      </c>
      <c r="H35" s="14">
        <f t="shared" si="0"/>
        <v>213040</v>
      </c>
      <c r="I35" s="14">
        <v>74812.5</v>
      </c>
      <c r="J35" s="11">
        <v>70080</v>
      </c>
      <c r="K35" s="11">
        <v>64080</v>
      </c>
      <c r="L35" s="11">
        <f t="shared" si="1"/>
        <v>208972.5</v>
      </c>
      <c r="M35" s="11">
        <f t="shared" si="2"/>
        <v>422012.5</v>
      </c>
      <c r="N35" s="11">
        <v>61280</v>
      </c>
      <c r="O35" s="11">
        <v>65302.38</v>
      </c>
      <c r="P35" s="11">
        <f>'[1]ALOCARE SEPT  2026'!P35</f>
        <v>69269.25</v>
      </c>
      <c r="Q35" s="29">
        <f t="shared" si="3"/>
        <v>195851.63</v>
      </c>
    </row>
    <row r="36" spans="2:17" s="15" customFormat="1">
      <c r="B36" s="30">
        <v>30</v>
      </c>
      <c r="C36" s="12" t="s">
        <v>67</v>
      </c>
      <c r="D36" s="13" t="s">
        <v>68</v>
      </c>
      <c r="E36" s="14">
        <v>90910</v>
      </c>
      <c r="F36" s="14">
        <v>98647.5</v>
      </c>
      <c r="G36" s="14">
        <v>105275</v>
      </c>
      <c r="H36" s="14">
        <f t="shared" si="0"/>
        <v>294832.5</v>
      </c>
      <c r="I36" s="14">
        <v>95990</v>
      </c>
      <c r="J36" s="11">
        <v>88507.5</v>
      </c>
      <c r="K36" s="11">
        <v>80900</v>
      </c>
      <c r="L36" s="11">
        <f t="shared" si="1"/>
        <v>265397.5</v>
      </c>
      <c r="M36" s="11">
        <f t="shared" si="2"/>
        <v>560230</v>
      </c>
      <c r="N36" s="11">
        <v>87212.5</v>
      </c>
      <c r="O36" s="11">
        <v>87639.28</v>
      </c>
      <c r="P36" s="11">
        <f>'[1]ALOCARE SEPT  2026'!P36</f>
        <v>92942.6</v>
      </c>
      <c r="Q36" s="29">
        <f t="shared" si="3"/>
        <v>267794.38</v>
      </c>
    </row>
    <row r="37" spans="2:17" s="15" customFormat="1">
      <c r="B37" s="30">
        <v>31</v>
      </c>
      <c r="C37" s="12" t="s">
        <v>69</v>
      </c>
      <c r="D37" s="13" t="s">
        <v>70</v>
      </c>
      <c r="E37" s="14">
        <v>101987.5</v>
      </c>
      <c r="F37" s="14">
        <v>110475</v>
      </c>
      <c r="G37" s="14">
        <v>117837.5</v>
      </c>
      <c r="H37" s="14">
        <f t="shared" si="0"/>
        <v>330300</v>
      </c>
      <c r="I37" s="14">
        <v>111617.5</v>
      </c>
      <c r="J37" s="11">
        <v>102615</v>
      </c>
      <c r="K37" s="11">
        <v>93900</v>
      </c>
      <c r="L37" s="11">
        <f t="shared" si="1"/>
        <v>308132.5</v>
      </c>
      <c r="M37" s="11">
        <f t="shared" si="2"/>
        <v>638432.5</v>
      </c>
      <c r="N37" s="11">
        <v>101080</v>
      </c>
      <c r="O37" s="11">
        <v>101476.05</v>
      </c>
      <c r="P37" s="11">
        <f>'[1]ALOCARE SEPT  2026'!P37</f>
        <v>107643.57</v>
      </c>
      <c r="Q37" s="29">
        <f t="shared" si="3"/>
        <v>310199.62</v>
      </c>
    </row>
    <row r="38" spans="2:17" s="15" customFormat="1">
      <c r="B38" s="30">
        <v>32</v>
      </c>
      <c r="C38" s="12" t="s">
        <v>71</v>
      </c>
      <c r="D38" s="13" t="s">
        <v>72</v>
      </c>
      <c r="E38" s="14">
        <v>50422.5</v>
      </c>
      <c r="F38" s="14">
        <v>34920</v>
      </c>
      <c r="G38" s="14">
        <v>66382.5</v>
      </c>
      <c r="H38" s="14">
        <f t="shared" si="0"/>
        <v>151725</v>
      </c>
      <c r="I38" s="14">
        <v>50395</v>
      </c>
      <c r="J38" s="11">
        <v>53165</v>
      </c>
      <c r="K38" s="11">
        <v>39670</v>
      </c>
      <c r="L38" s="11">
        <f t="shared" si="1"/>
        <v>143230</v>
      </c>
      <c r="M38" s="11">
        <f t="shared" si="2"/>
        <v>294955</v>
      </c>
      <c r="N38" s="11">
        <v>46390</v>
      </c>
      <c r="O38" s="11">
        <v>56686.67</v>
      </c>
      <c r="P38" s="11">
        <f>'[1]ALOCARE SEPT  2026'!P38</f>
        <v>54275.515400000004</v>
      </c>
      <c r="Q38" s="29">
        <f t="shared" si="3"/>
        <v>157352.18540000002</v>
      </c>
    </row>
    <row r="39" spans="2:17" s="15" customFormat="1">
      <c r="B39" s="30">
        <v>33</v>
      </c>
      <c r="C39" s="12" t="s">
        <v>73</v>
      </c>
      <c r="D39" s="13" t="s">
        <v>74</v>
      </c>
      <c r="E39" s="14">
        <v>21892.5</v>
      </c>
      <c r="F39" s="14">
        <v>19960</v>
      </c>
      <c r="G39" s="14">
        <v>22845</v>
      </c>
      <c r="H39" s="14">
        <f t="shared" si="0"/>
        <v>64697.5</v>
      </c>
      <c r="I39" s="14">
        <v>21905</v>
      </c>
      <c r="J39" s="11">
        <v>23067.5</v>
      </c>
      <c r="K39" s="11">
        <v>21077.5</v>
      </c>
      <c r="L39" s="11">
        <f t="shared" si="1"/>
        <v>66050</v>
      </c>
      <c r="M39" s="11">
        <f t="shared" si="2"/>
        <v>130747.5</v>
      </c>
      <c r="N39" s="11">
        <v>20865</v>
      </c>
      <c r="O39" s="11">
        <v>21746.13</v>
      </c>
      <c r="P39" s="11">
        <f>'[1]ALOCARE SEPT  2026'!P39</f>
        <v>23063.690000000002</v>
      </c>
      <c r="Q39" s="29">
        <f t="shared" si="3"/>
        <v>65674.820000000007</v>
      </c>
    </row>
    <row r="40" spans="2:17" s="15" customFormat="1">
      <c r="B40" s="30">
        <v>34</v>
      </c>
      <c r="C40" s="12" t="s">
        <v>75</v>
      </c>
      <c r="D40" s="13" t="s">
        <v>76</v>
      </c>
      <c r="E40" s="14">
        <v>54310</v>
      </c>
      <c r="F40" s="14">
        <v>58957.5</v>
      </c>
      <c r="G40" s="14">
        <v>63230</v>
      </c>
      <c r="H40" s="14">
        <f t="shared" si="0"/>
        <v>176497.5</v>
      </c>
      <c r="I40" s="14">
        <v>60910</v>
      </c>
      <c r="J40" s="11">
        <v>54550</v>
      </c>
      <c r="K40" s="11">
        <v>50060</v>
      </c>
      <c r="L40" s="11">
        <f t="shared" si="1"/>
        <v>165520</v>
      </c>
      <c r="M40" s="11">
        <f t="shared" si="2"/>
        <v>342017.5</v>
      </c>
      <c r="N40" s="11">
        <v>53960</v>
      </c>
      <c r="O40" s="11">
        <v>54218.44</v>
      </c>
      <c r="P40" s="11">
        <f>'[1]ALOCARE SEPT  2026'!P40</f>
        <v>57501.409999999996</v>
      </c>
      <c r="Q40" s="29">
        <f t="shared" si="3"/>
        <v>165679.85</v>
      </c>
    </row>
    <row r="41" spans="2:17" s="15" customFormat="1">
      <c r="B41" s="30">
        <v>35</v>
      </c>
      <c r="C41" s="12" t="s">
        <v>77</v>
      </c>
      <c r="D41" s="13" t="s">
        <v>78</v>
      </c>
      <c r="E41" s="14">
        <v>18470</v>
      </c>
      <c r="F41" s="14">
        <v>19940</v>
      </c>
      <c r="G41" s="14">
        <v>21600</v>
      </c>
      <c r="H41" s="14">
        <f t="shared" si="0"/>
        <v>60010</v>
      </c>
      <c r="I41" s="14">
        <v>20860</v>
      </c>
      <c r="J41" s="11">
        <v>18700</v>
      </c>
      <c r="K41" s="11">
        <v>17100</v>
      </c>
      <c r="L41" s="11">
        <f t="shared" si="1"/>
        <v>56660</v>
      </c>
      <c r="M41" s="11">
        <f t="shared" si="2"/>
        <v>116670</v>
      </c>
      <c r="N41" s="11">
        <v>16590</v>
      </c>
      <c r="O41" s="11">
        <v>17596.53</v>
      </c>
      <c r="P41" s="11">
        <f>'[1]ALOCARE SEPT  2026'!P41</f>
        <v>18657.060000000001</v>
      </c>
      <c r="Q41" s="29">
        <f t="shared" si="3"/>
        <v>52843.59</v>
      </c>
    </row>
    <row r="42" spans="2:17" s="15" customFormat="1">
      <c r="B42" s="30">
        <v>36</v>
      </c>
      <c r="C42" s="12" t="s">
        <v>79</v>
      </c>
      <c r="D42" s="13" t="s">
        <v>80</v>
      </c>
      <c r="E42" s="14">
        <v>44160</v>
      </c>
      <c r="F42" s="14">
        <v>47280</v>
      </c>
      <c r="G42" s="14">
        <v>45760</v>
      </c>
      <c r="H42" s="14">
        <f t="shared" si="0"/>
        <v>137200</v>
      </c>
      <c r="I42" s="14">
        <v>47040</v>
      </c>
      <c r="J42" s="11">
        <v>43520</v>
      </c>
      <c r="K42" s="11">
        <v>40160</v>
      </c>
      <c r="L42" s="11">
        <f t="shared" si="1"/>
        <v>130720</v>
      </c>
      <c r="M42" s="11">
        <f t="shared" si="2"/>
        <v>267920</v>
      </c>
      <c r="N42" s="11">
        <v>42560</v>
      </c>
      <c r="O42" s="11">
        <v>43550.36</v>
      </c>
      <c r="P42" s="11">
        <f>'[1]ALOCARE SEPT  2026'!P42</f>
        <v>46183.76</v>
      </c>
      <c r="Q42" s="29">
        <f t="shared" si="3"/>
        <v>132294.12</v>
      </c>
    </row>
    <row r="43" spans="2:17" s="15" customFormat="1">
      <c r="B43" s="30">
        <v>37</v>
      </c>
      <c r="C43" s="12" t="s">
        <v>81</v>
      </c>
      <c r="D43" s="13" t="s">
        <v>82</v>
      </c>
      <c r="E43" s="14">
        <v>36960</v>
      </c>
      <c r="F43" s="14">
        <v>40140</v>
      </c>
      <c r="G43" s="14">
        <v>42652.5</v>
      </c>
      <c r="H43" s="14">
        <f t="shared" si="0"/>
        <v>119752.5</v>
      </c>
      <c r="I43" s="14">
        <v>41302.5</v>
      </c>
      <c r="J43" s="11">
        <v>37000</v>
      </c>
      <c r="K43" s="11">
        <v>33860</v>
      </c>
      <c r="L43" s="11">
        <f t="shared" si="1"/>
        <v>112162.5</v>
      </c>
      <c r="M43" s="11">
        <f t="shared" si="2"/>
        <v>231915</v>
      </c>
      <c r="N43" s="11">
        <v>36465</v>
      </c>
      <c r="O43" s="11">
        <v>36634.100000000006</v>
      </c>
      <c r="P43" s="11">
        <f>'[1]ALOCARE SEPT  2026'!P43</f>
        <v>38860.57</v>
      </c>
      <c r="Q43" s="29">
        <f t="shared" si="3"/>
        <v>111959.67000000001</v>
      </c>
    </row>
    <row r="44" spans="2:17" s="15" customFormat="1">
      <c r="B44" s="30">
        <v>38</v>
      </c>
      <c r="C44" s="12" t="s">
        <v>83</v>
      </c>
      <c r="D44" s="13" t="s">
        <v>84</v>
      </c>
      <c r="E44" s="14">
        <v>24160</v>
      </c>
      <c r="F44" s="14">
        <v>26112.5</v>
      </c>
      <c r="G44" s="14">
        <v>28025</v>
      </c>
      <c r="H44" s="14">
        <f t="shared" si="0"/>
        <v>78297.5</v>
      </c>
      <c r="I44" s="14">
        <v>26855</v>
      </c>
      <c r="J44" s="11">
        <v>24322.5</v>
      </c>
      <c r="K44" s="11">
        <v>22160</v>
      </c>
      <c r="L44" s="11">
        <f t="shared" si="1"/>
        <v>73337.5</v>
      </c>
      <c r="M44" s="11">
        <f t="shared" si="2"/>
        <v>151635</v>
      </c>
      <c r="N44" s="11">
        <v>23950</v>
      </c>
      <c r="O44" s="11">
        <v>24064.16</v>
      </c>
      <c r="P44" s="11">
        <f>'[1]ALOCARE SEPT  2026'!P44</f>
        <v>25525.29</v>
      </c>
      <c r="Q44" s="29">
        <f t="shared" si="3"/>
        <v>73539.450000000012</v>
      </c>
    </row>
    <row r="45" spans="2:17" s="15" customFormat="1">
      <c r="B45" s="30">
        <v>39</v>
      </c>
      <c r="C45" s="12" t="s">
        <v>85</v>
      </c>
      <c r="D45" s="13" t="s">
        <v>86</v>
      </c>
      <c r="E45" s="14">
        <v>53140</v>
      </c>
      <c r="F45" s="14">
        <v>30285</v>
      </c>
      <c r="G45" s="14">
        <v>55135</v>
      </c>
      <c r="H45" s="14">
        <f t="shared" si="0"/>
        <v>138560</v>
      </c>
      <c r="I45" s="14">
        <v>54007.5</v>
      </c>
      <c r="J45" s="11">
        <v>52235</v>
      </c>
      <c r="K45" s="11">
        <v>47777.5</v>
      </c>
      <c r="L45" s="11">
        <f t="shared" si="1"/>
        <v>154020</v>
      </c>
      <c r="M45" s="11">
        <f t="shared" si="2"/>
        <v>292580</v>
      </c>
      <c r="N45" s="11">
        <v>51242.5</v>
      </c>
      <c r="O45" s="11">
        <v>51655.51</v>
      </c>
      <c r="P45" s="11">
        <f>'[1]ALOCARE SEPT  2026'!P45</f>
        <v>54797.009999999995</v>
      </c>
      <c r="Q45" s="29">
        <f t="shared" si="3"/>
        <v>157695.02000000002</v>
      </c>
    </row>
    <row r="46" spans="2:17" s="15" customFormat="1" ht="30">
      <c r="B46" s="30">
        <v>40</v>
      </c>
      <c r="C46" s="12" t="s">
        <v>87</v>
      </c>
      <c r="D46" s="16" t="s">
        <v>88</v>
      </c>
      <c r="E46" s="14">
        <v>63650</v>
      </c>
      <c r="F46" s="14">
        <v>68750</v>
      </c>
      <c r="G46" s="14">
        <v>73930</v>
      </c>
      <c r="H46" s="14">
        <f t="shared" si="0"/>
        <v>206330</v>
      </c>
      <c r="I46" s="14">
        <v>64840</v>
      </c>
      <c r="J46" s="11">
        <v>62640</v>
      </c>
      <c r="K46" s="11">
        <v>57365</v>
      </c>
      <c r="L46" s="11">
        <f t="shared" si="1"/>
        <v>184845</v>
      </c>
      <c r="M46" s="11">
        <f t="shared" si="2"/>
        <v>391175</v>
      </c>
      <c r="N46" s="11">
        <v>61705</v>
      </c>
      <c r="O46" s="11">
        <v>62054.82</v>
      </c>
      <c r="P46" s="11">
        <f>'[1]ALOCARE SEPT  2026'!P46</f>
        <v>65818.570000000007</v>
      </c>
      <c r="Q46" s="29">
        <f t="shared" si="3"/>
        <v>189578.39</v>
      </c>
    </row>
    <row r="47" spans="2:17" s="15" customFormat="1">
      <c r="B47" s="30">
        <v>41</v>
      </c>
      <c r="C47" s="12" t="s">
        <v>89</v>
      </c>
      <c r="D47" s="13" t="s">
        <v>90</v>
      </c>
      <c r="E47" s="14">
        <v>29170</v>
      </c>
      <c r="F47" s="14">
        <v>32210</v>
      </c>
      <c r="G47" s="14">
        <v>34265</v>
      </c>
      <c r="H47" s="14">
        <f t="shared" si="0"/>
        <v>95645</v>
      </c>
      <c r="I47" s="14">
        <v>33180</v>
      </c>
      <c r="J47" s="11">
        <v>31610</v>
      </c>
      <c r="K47" s="11">
        <v>28880</v>
      </c>
      <c r="L47" s="11">
        <f t="shared" si="1"/>
        <v>93670</v>
      </c>
      <c r="M47" s="11">
        <f t="shared" si="2"/>
        <v>189315</v>
      </c>
      <c r="N47" s="11">
        <v>30860</v>
      </c>
      <c r="O47" s="11">
        <v>31354.550000000003</v>
      </c>
      <c r="P47" s="11">
        <f>'[1]ALOCARE SEPT  2026'!P47</f>
        <v>33243.589999999997</v>
      </c>
      <c r="Q47" s="29">
        <f t="shared" si="3"/>
        <v>95458.14</v>
      </c>
    </row>
    <row r="48" spans="2:17" s="15" customFormat="1">
      <c r="B48" s="30">
        <v>42</v>
      </c>
      <c r="C48" s="12" t="s">
        <v>91</v>
      </c>
      <c r="D48" s="13" t="s">
        <v>92</v>
      </c>
      <c r="E48" s="14">
        <v>27720</v>
      </c>
      <c r="F48" s="14">
        <v>30090</v>
      </c>
      <c r="G48" s="14">
        <v>32080</v>
      </c>
      <c r="H48" s="14">
        <f t="shared" si="0"/>
        <v>89890</v>
      </c>
      <c r="I48" s="14">
        <v>30160</v>
      </c>
      <c r="J48" s="11">
        <v>27750</v>
      </c>
      <c r="K48" s="11">
        <v>25420</v>
      </c>
      <c r="L48" s="11">
        <f t="shared" si="1"/>
        <v>83330</v>
      </c>
      <c r="M48" s="11">
        <f t="shared" si="2"/>
        <v>173220</v>
      </c>
      <c r="N48" s="11">
        <v>27330</v>
      </c>
      <c r="O48" s="11">
        <v>27441.699999999997</v>
      </c>
      <c r="P48" s="11">
        <f>'[1]ALOCARE SEPT  2026'!P48</f>
        <v>29112.720000000001</v>
      </c>
      <c r="Q48" s="29">
        <f t="shared" si="3"/>
        <v>83884.42</v>
      </c>
    </row>
    <row r="49" spans="2:17" s="15" customFormat="1">
      <c r="B49" s="30">
        <v>43</v>
      </c>
      <c r="C49" s="12" t="s">
        <v>93</v>
      </c>
      <c r="D49" s="13" t="s">
        <v>94</v>
      </c>
      <c r="E49" s="14">
        <v>40400</v>
      </c>
      <c r="F49" s="14">
        <v>37280</v>
      </c>
      <c r="G49" s="14">
        <v>44240</v>
      </c>
      <c r="H49" s="14">
        <f t="shared" si="0"/>
        <v>121920</v>
      </c>
      <c r="I49" s="14">
        <v>42480</v>
      </c>
      <c r="J49" s="11">
        <v>43280</v>
      </c>
      <c r="K49" s="11">
        <v>41840</v>
      </c>
      <c r="L49" s="11">
        <f t="shared" si="1"/>
        <v>127600</v>
      </c>
      <c r="M49" s="11">
        <f t="shared" si="2"/>
        <v>249520</v>
      </c>
      <c r="N49" s="11">
        <v>44720</v>
      </c>
      <c r="O49" s="11">
        <v>45392.45</v>
      </c>
      <c r="P49" s="11">
        <f>'[1]ALOCARE SEPT  2026'!P49</f>
        <v>48146.21</v>
      </c>
      <c r="Q49" s="29">
        <f t="shared" si="3"/>
        <v>138258.66</v>
      </c>
    </row>
    <row r="50" spans="2:17" s="15" customFormat="1" ht="30">
      <c r="B50" s="30">
        <v>44</v>
      </c>
      <c r="C50" s="12" t="s">
        <v>95</v>
      </c>
      <c r="D50" s="16" t="s">
        <v>96</v>
      </c>
      <c r="E50" s="14">
        <v>87212.5</v>
      </c>
      <c r="F50" s="14">
        <v>131232.5</v>
      </c>
      <c r="G50" s="14">
        <v>138560</v>
      </c>
      <c r="H50" s="14">
        <f t="shared" si="0"/>
        <v>357005</v>
      </c>
      <c r="I50" s="14">
        <v>120640</v>
      </c>
      <c r="J50" s="11">
        <v>121520</v>
      </c>
      <c r="K50" s="11">
        <v>111200</v>
      </c>
      <c r="L50" s="11">
        <f t="shared" si="1"/>
        <v>353360</v>
      </c>
      <c r="M50" s="11">
        <f t="shared" si="2"/>
        <v>710365</v>
      </c>
      <c r="N50" s="11">
        <v>87120</v>
      </c>
      <c r="O50" s="11">
        <v>110560.29000000001</v>
      </c>
      <c r="P50" s="11">
        <f>'[1]ALOCARE SEPT  2026'!P50</f>
        <v>117269.93</v>
      </c>
      <c r="Q50" s="29">
        <f t="shared" si="3"/>
        <v>314950.21999999997</v>
      </c>
    </row>
    <row r="51" spans="2:17" s="15" customFormat="1">
      <c r="B51" s="30">
        <v>45</v>
      </c>
      <c r="C51" s="12" t="s">
        <v>97</v>
      </c>
      <c r="D51" s="13" t="s">
        <v>98</v>
      </c>
      <c r="E51" s="14">
        <v>53200</v>
      </c>
      <c r="F51" s="14">
        <v>52000</v>
      </c>
      <c r="G51" s="14">
        <v>36640</v>
      </c>
      <c r="H51" s="14">
        <f t="shared" si="0"/>
        <v>141840</v>
      </c>
      <c r="I51" s="14">
        <v>55840</v>
      </c>
      <c r="J51" s="11">
        <v>49840</v>
      </c>
      <c r="K51" s="11">
        <v>48800</v>
      </c>
      <c r="L51" s="11">
        <f t="shared" si="1"/>
        <v>154480</v>
      </c>
      <c r="M51" s="11">
        <f t="shared" si="2"/>
        <v>296320</v>
      </c>
      <c r="N51" s="11">
        <v>48720</v>
      </c>
      <c r="O51" s="11">
        <v>49680.869999999995</v>
      </c>
      <c r="P51" s="11">
        <f>'[1]ALOCARE SEPT  2026'!P51</f>
        <v>52689.97</v>
      </c>
      <c r="Q51" s="29">
        <f t="shared" si="3"/>
        <v>151090.84</v>
      </c>
    </row>
    <row r="52" spans="2:17" s="15" customFormat="1">
      <c r="B52" s="30">
        <v>46</v>
      </c>
      <c r="C52" s="12" t="s">
        <v>99</v>
      </c>
      <c r="D52" s="13" t="s">
        <v>100</v>
      </c>
      <c r="E52" s="14">
        <v>24970</v>
      </c>
      <c r="F52" s="14">
        <v>27350</v>
      </c>
      <c r="G52" s="14">
        <v>28820</v>
      </c>
      <c r="H52" s="14">
        <f t="shared" si="0"/>
        <v>81140</v>
      </c>
      <c r="I52" s="14">
        <v>27850</v>
      </c>
      <c r="J52" s="11">
        <v>24910</v>
      </c>
      <c r="K52" s="11">
        <v>22810</v>
      </c>
      <c r="L52" s="11">
        <f t="shared" si="1"/>
        <v>75570</v>
      </c>
      <c r="M52" s="11">
        <f t="shared" si="2"/>
        <v>156710</v>
      </c>
      <c r="N52" s="11">
        <v>24510</v>
      </c>
      <c r="O52" s="11">
        <v>24633.77</v>
      </c>
      <c r="P52" s="11">
        <f>'[1]ALOCARE SEPT  2026'!P52</f>
        <v>26136.639999999999</v>
      </c>
      <c r="Q52" s="29">
        <f t="shared" si="3"/>
        <v>75280.41</v>
      </c>
    </row>
    <row r="53" spans="2:17" s="15" customFormat="1">
      <c r="B53" s="30">
        <v>47</v>
      </c>
      <c r="C53" s="12" t="s">
        <v>101</v>
      </c>
      <c r="D53" s="13" t="s">
        <v>102</v>
      </c>
      <c r="E53" s="14">
        <v>19955</v>
      </c>
      <c r="F53" s="14">
        <v>20315</v>
      </c>
      <c r="G53" s="14">
        <v>21187.5</v>
      </c>
      <c r="H53" s="14">
        <f t="shared" si="0"/>
        <v>61457.5</v>
      </c>
      <c r="I53" s="14">
        <v>22400</v>
      </c>
      <c r="J53" s="11">
        <v>20080</v>
      </c>
      <c r="K53" s="11">
        <v>18400</v>
      </c>
      <c r="L53" s="11">
        <f t="shared" si="1"/>
        <v>60880</v>
      </c>
      <c r="M53" s="11">
        <f t="shared" si="2"/>
        <v>122337.5</v>
      </c>
      <c r="N53" s="11">
        <v>19140</v>
      </c>
      <c r="O53" s="11">
        <v>19946.41</v>
      </c>
      <c r="P53" s="11">
        <f>'[1]ALOCARE SEPT  2026'!P53</f>
        <v>21152.35</v>
      </c>
      <c r="Q53" s="29">
        <f t="shared" si="3"/>
        <v>60238.76</v>
      </c>
    </row>
    <row r="54" spans="2:17" s="15" customFormat="1">
      <c r="B54" s="30">
        <v>48</v>
      </c>
      <c r="C54" s="12" t="s">
        <v>103</v>
      </c>
      <c r="D54" s="21" t="s">
        <v>104</v>
      </c>
      <c r="E54" s="14">
        <v>69600</v>
      </c>
      <c r="F54" s="14">
        <v>64640</v>
      </c>
      <c r="G54" s="14">
        <v>48880</v>
      </c>
      <c r="H54" s="14">
        <f t="shared" si="0"/>
        <v>183120</v>
      </c>
      <c r="I54" s="14">
        <v>57360</v>
      </c>
      <c r="J54" s="11">
        <v>54940</v>
      </c>
      <c r="K54" s="11">
        <v>50730</v>
      </c>
      <c r="L54" s="11">
        <f t="shared" si="1"/>
        <v>163030</v>
      </c>
      <c r="M54" s="11">
        <f t="shared" si="2"/>
        <v>346150</v>
      </c>
      <c r="N54" s="11">
        <v>54230</v>
      </c>
      <c r="O54" s="11">
        <v>54929.57</v>
      </c>
      <c r="P54" s="11">
        <f>'[1]ALOCARE SEPT  2026'!P54</f>
        <v>58259.47</v>
      </c>
      <c r="Q54" s="29">
        <f t="shared" si="3"/>
        <v>167419.04</v>
      </c>
    </row>
    <row r="55" spans="2:17" s="15" customFormat="1">
      <c r="B55" s="30">
        <v>49</v>
      </c>
      <c r="C55" s="12" t="s">
        <v>105</v>
      </c>
      <c r="D55" s="13" t="s">
        <v>106</v>
      </c>
      <c r="E55" s="14">
        <v>120427.5</v>
      </c>
      <c r="F55" s="14">
        <v>128935</v>
      </c>
      <c r="G55" s="14">
        <v>138322.5</v>
      </c>
      <c r="H55" s="14">
        <f t="shared" si="0"/>
        <v>387685</v>
      </c>
      <c r="I55" s="14">
        <v>133327.5</v>
      </c>
      <c r="J55" s="11">
        <v>122847.5</v>
      </c>
      <c r="K55" s="11">
        <v>112440</v>
      </c>
      <c r="L55" s="11">
        <f t="shared" si="1"/>
        <v>368615</v>
      </c>
      <c r="M55" s="11">
        <f t="shared" si="2"/>
        <v>756300</v>
      </c>
      <c r="N55" s="11">
        <v>120915</v>
      </c>
      <c r="O55" s="11">
        <v>120824.18</v>
      </c>
      <c r="P55" s="11">
        <f>'[1]ALOCARE SEPT  2026'!P55</f>
        <v>126447.656</v>
      </c>
      <c r="Q55" s="29">
        <f t="shared" si="3"/>
        <v>368186.83600000001</v>
      </c>
    </row>
    <row r="56" spans="2:17" s="15" customFormat="1">
      <c r="B56" s="30">
        <v>50</v>
      </c>
      <c r="C56" s="12" t="s">
        <v>107</v>
      </c>
      <c r="D56" s="13" t="s">
        <v>108</v>
      </c>
      <c r="E56" s="14">
        <v>67940</v>
      </c>
      <c r="F56" s="14">
        <v>74120</v>
      </c>
      <c r="G56" s="14">
        <v>77760</v>
      </c>
      <c r="H56" s="14">
        <f t="shared" si="0"/>
        <v>219820</v>
      </c>
      <c r="I56" s="14">
        <v>79320</v>
      </c>
      <c r="J56" s="11">
        <v>68760</v>
      </c>
      <c r="K56" s="11">
        <v>63015</v>
      </c>
      <c r="L56" s="11">
        <f t="shared" si="1"/>
        <v>211095</v>
      </c>
      <c r="M56" s="11">
        <f t="shared" si="2"/>
        <v>430915</v>
      </c>
      <c r="N56" s="11">
        <v>67780</v>
      </c>
      <c r="O56" s="11">
        <v>68100.740000000005</v>
      </c>
      <c r="P56" s="11">
        <f>'[1]ALOCARE SEPT  2026'!P56</f>
        <v>72246.679999999993</v>
      </c>
      <c r="Q56" s="29">
        <f t="shared" si="3"/>
        <v>208127.41999999998</v>
      </c>
    </row>
    <row r="57" spans="2:17" s="15" customFormat="1">
      <c r="B57" s="30">
        <v>51</v>
      </c>
      <c r="C57" s="12" t="s">
        <v>109</v>
      </c>
      <c r="D57" s="13" t="s">
        <v>110</v>
      </c>
      <c r="E57" s="14">
        <v>25540</v>
      </c>
      <c r="F57" s="14">
        <v>27675</v>
      </c>
      <c r="G57" s="14">
        <v>29512.5</v>
      </c>
      <c r="H57" s="14">
        <f t="shared" si="0"/>
        <v>82727.5</v>
      </c>
      <c r="I57" s="14">
        <v>28545</v>
      </c>
      <c r="J57" s="11">
        <v>25560</v>
      </c>
      <c r="K57" s="11">
        <v>23430</v>
      </c>
      <c r="L57" s="11">
        <f t="shared" si="1"/>
        <v>77535</v>
      </c>
      <c r="M57" s="11">
        <f t="shared" si="2"/>
        <v>160262.5</v>
      </c>
      <c r="N57" s="11">
        <v>23285</v>
      </c>
      <c r="O57" s="11">
        <v>24413.34</v>
      </c>
      <c r="P57" s="11">
        <f>'[1]ALOCARE SEPT  2026'!P57</f>
        <v>25898.27</v>
      </c>
      <c r="Q57" s="29">
        <f t="shared" si="3"/>
        <v>73596.61</v>
      </c>
    </row>
    <row r="58" spans="2:17" s="15" customFormat="1">
      <c r="B58" s="30">
        <v>52</v>
      </c>
      <c r="C58" s="12" t="s">
        <v>111</v>
      </c>
      <c r="D58" s="13" t="s">
        <v>112</v>
      </c>
      <c r="E58" s="14">
        <v>13110</v>
      </c>
      <c r="F58" s="14">
        <v>16247.5</v>
      </c>
      <c r="G58" s="14">
        <v>14665</v>
      </c>
      <c r="H58" s="14">
        <f t="shared" si="0"/>
        <v>44022.5</v>
      </c>
      <c r="I58" s="14">
        <v>12350</v>
      </c>
      <c r="J58" s="11">
        <v>14175</v>
      </c>
      <c r="K58" s="11">
        <v>10675</v>
      </c>
      <c r="L58" s="11">
        <f t="shared" si="1"/>
        <v>37200</v>
      </c>
      <c r="M58" s="11">
        <f t="shared" si="2"/>
        <v>81222.5</v>
      </c>
      <c r="N58" s="11">
        <v>9050</v>
      </c>
      <c r="O58" s="11">
        <v>13824.15</v>
      </c>
      <c r="P58" s="11">
        <f>'[1]ALOCARE SEPT  2026'!P58</f>
        <v>14661.82</v>
      </c>
      <c r="Q58" s="29">
        <f t="shared" si="3"/>
        <v>37535.97</v>
      </c>
    </row>
    <row r="59" spans="2:17" s="15" customFormat="1">
      <c r="B59" s="30">
        <v>53</v>
      </c>
      <c r="C59" s="12" t="s">
        <v>113</v>
      </c>
      <c r="D59" s="13" t="s">
        <v>114</v>
      </c>
      <c r="E59" s="14">
        <v>32480</v>
      </c>
      <c r="F59" s="14">
        <v>34000</v>
      </c>
      <c r="G59" s="14">
        <v>37520</v>
      </c>
      <c r="H59" s="14">
        <f t="shared" si="0"/>
        <v>104000</v>
      </c>
      <c r="I59" s="14">
        <v>37200</v>
      </c>
      <c r="J59" s="11">
        <v>59200</v>
      </c>
      <c r="K59" s="11">
        <v>54480</v>
      </c>
      <c r="L59" s="11">
        <f t="shared" si="1"/>
        <v>150880</v>
      </c>
      <c r="M59" s="11">
        <f t="shared" si="2"/>
        <v>254880</v>
      </c>
      <c r="N59" s="11">
        <v>58320</v>
      </c>
      <c r="O59" s="11">
        <v>59151.38</v>
      </c>
      <c r="P59" s="11">
        <f>'[1]ALOCARE SEPT  2026'!P59</f>
        <v>62760.68</v>
      </c>
      <c r="Q59" s="29">
        <f t="shared" si="3"/>
        <v>180232.06</v>
      </c>
    </row>
    <row r="60" spans="2:17" s="15" customFormat="1">
      <c r="B60" s="30">
        <v>54</v>
      </c>
      <c r="C60" s="12" t="s">
        <v>115</v>
      </c>
      <c r="D60" s="13" t="s">
        <v>116</v>
      </c>
      <c r="E60" s="14">
        <v>49200</v>
      </c>
      <c r="F60" s="14">
        <v>55680</v>
      </c>
      <c r="G60" s="14">
        <v>57520</v>
      </c>
      <c r="H60" s="14">
        <f t="shared" si="0"/>
        <v>162400</v>
      </c>
      <c r="I60" s="14">
        <v>55795</v>
      </c>
      <c r="J60" s="11">
        <v>49680</v>
      </c>
      <c r="K60" s="11">
        <v>45040</v>
      </c>
      <c r="L60" s="11">
        <f t="shared" si="1"/>
        <v>150515</v>
      </c>
      <c r="M60" s="11">
        <f t="shared" si="2"/>
        <v>312915</v>
      </c>
      <c r="N60" s="11">
        <v>48452.5</v>
      </c>
      <c r="O60" s="11">
        <v>49217.85</v>
      </c>
      <c r="P60" s="11">
        <f>'[1]ALOCARE SEPT  2026'!P60</f>
        <v>52229.049999999996</v>
      </c>
      <c r="Q60" s="29">
        <f t="shared" si="3"/>
        <v>149899.4</v>
      </c>
    </row>
    <row r="61" spans="2:17" s="15" customFormat="1">
      <c r="B61" s="30">
        <v>55</v>
      </c>
      <c r="C61" s="12" t="s">
        <v>117</v>
      </c>
      <c r="D61" s="13" t="s">
        <v>118</v>
      </c>
      <c r="E61" s="14">
        <v>24137.5</v>
      </c>
      <c r="F61" s="14">
        <v>28790</v>
      </c>
      <c r="G61" s="14">
        <v>36752.5</v>
      </c>
      <c r="H61" s="14">
        <f t="shared" si="0"/>
        <v>89680</v>
      </c>
      <c r="I61" s="14">
        <v>20740</v>
      </c>
      <c r="J61" s="11">
        <v>31500</v>
      </c>
      <c r="K61" s="11">
        <v>30430</v>
      </c>
      <c r="L61" s="11">
        <f t="shared" si="1"/>
        <v>82670</v>
      </c>
      <c r="M61" s="11">
        <f t="shared" si="2"/>
        <v>172350</v>
      </c>
      <c r="N61" s="11">
        <v>41022.5</v>
      </c>
      <c r="O61" s="11">
        <v>42840.03</v>
      </c>
      <c r="P61" s="11">
        <f>'[1]ALOCARE SEPT  2026'!P61</f>
        <v>45430.04</v>
      </c>
      <c r="Q61" s="29">
        <f t="shared" si="3"/>
        <v>129292.57</v>
      </c>
    </row>
    <row r="62" spans="2:17" s="15" customFormat="1">
      <c r="B62" s="30">
        <v>56</v>
      </c>
      <c r="C62" s="12" t="s">
        <v>119</v>
      </c>
      <c r="D62" s="13" t="s">
        <v>120</v>
      </c>
      <c r="E62" s="14">
        <v>41200</v>
      </c>
      <c r="F62" s="14">
        <v>44800</v>
      </c>
      <c r="G62" s="14">
        <v>46400</v>
      </c>
      <c r="H62" s="14">
        <f t="shared" si="0"/>
        <v>132400</v>
      </c>
      <c r="I62" s="14">
        <v>6480</v>
      </c>
      <c r="J62" s="11">
        <v>24330</v>
      </c>
      <c r="K62" s="11">
        <v>35502.5</v>
      </c>
      <c r="L62" s="11">
        <f t="shared" si="1"/>
        <v>66312.5</v>
      </c>
      <c r="M62" s="11">
        <f t="shared" si="2"/>
        <v>198712.5</v>
      </c>
      <c r="N62" s="11">
        <v>26000</v>
      </c>
      <c r="O62" s="11">
        <v>31901.450000000004</v>
      </c>
      <c r="P62" s="11">
        <f>'[1]ALOCARE SEPT  2026'!P62</f>
        <v>33840.58</v>
      </c>
      <c r="Q62" s="29">
        <f t="shared" si="3"/>
        <v>91742.03</v>
      </c>
    </row>
    <row r="63" spans="2:17" s="15" customFormat="1">
      <c r="B63" s="30">
        <v>57</v>
      </c>
      <c r="C63" s="12" t="s">
        <v>121</v>
      </c>
      <c r="D63" s="13" t="s">
        <v>122</v>
      </c>
      <c r="E63" s="14">
        <v>61700</v>
      </c>
      <c r="F63" s="14">
        <v>68000</v>
      </c>
      <c r="G63" s="14">
        <v>71810</v>
      </c>
      <c r="H63" s="14">
        <f t="shared" si="0"/>
        <v>201510</v>
      </c>
      <c r="I63" s="14">
        <v>69625</v>
      </c>
      <c r="J63" s="11">
        <v>64327.5</v>
      </c>
      <c r="K63" s="11">
        <v>58642.5</v>
      </c>
      <c r="L63" s="11">
        <f t="shared" si="1"/>
        <v>192595</v>
      </c>
      <c r="M63" s="11">
        <f t="shared" si="2"/>
        <v>394105</v>
      </c>
      <c r="N63" s="11">
        <v>58055</v>
      </c>
      <c r="O63" s="11">
        <v>60977.72</v>
      </c>
      <c r="P63" s="11">
        <f>'[1]ALOCARE SEPT  2026'!P63</f>
        <v>64672.2</v>
      </c>
      <c r="Q63" s="29">
        <f t="shared" si="3"/>
        <v>183704.91999999998</v>
      </c>
    </row>
    <row r="64" spans="2:17" s="15" customFormat="1">
      <c r="B64" s="30">
        <v>58</v>
      </c>
      <c r="C64" s="12" t="s">
        <v>123</v>
      </c>
      <c r="D64" s="13" t="s">
        <v>124</v>
      </c>
      <c r="E64" s="14">
        <v>46872.5</v>
      </c>
      <c r="F64" s="14">
        <v>51187.5</v>
      </c>
      <c r="G64" s="14">
        <v>54277.5</v>
      </c>
      <c r="H64" s="14">
        <f t="shared" si="0"/>
        <v>152337.5</v>
      </c>
      <c r="I64" s="14">
        <v>42897.5</v>
      </c>
      <c r="J64" s="11">
        <v>47360</v>
      </c>
      <c r="K64" s="11">
        <v>43060</v>
      </c>
      <c r="L64" s="11">
        <f t="shared" si="1"/>
        <v>133317.5</v>
      </c>
      <c r="M64" s="11">
        <f t="shared" si="2"/>
        <v>285655</v>
      </c>
      <c r="N64" s="11">
        <v>46185</v>
      </c>
      <c r="O64" s="11">
        <v>46880.959999999999</v>
      </c>
      <c r="P64" s="11">
        <f>'[1]ALOCARE SEPT  2026'!P64</f>
        <v>49719.85</v>
      </c>
      <c r="Q64" s="29">
        <f t="shared" si="3"/>
        <v>142785.81</v>
      </c>
    </row>
    <row r="65" spans="2:17" s="15" customFormat="1">
      <c r="B65" s="30">
        <v>59</v>
      </c>
      <c r="C65" s="12" t="s">
        <v>125</v>
      </c>
      <c r="D65" s="13" t="s">
        <v>126</v>
      </c>
      <c r="E65" s="14">
        <v>57450</v>
      </c>
      <c r="F65" s="14">
        <v>63665</v>
      </c>
      <c r="G65" s="14">
        <v>59235</v>
      </c>
      <c r="H65" s="14">
        <f t="shared" si="0"/>
        <v>180350</v>
      </c>
      <c r="I65" s="14">
        <v>61335</v>
      </c>
      <c r="J65" s="11">
        <v>58190</v>
      </c>
      <c r="K65" s="11">
        <v>53115</v>
      </c>
      <c r="L65" s="11">
        <f t="shared" si="1"/>
        <v>172640</v>
      </c>
      <c r="M65" s="11">
        <f t="shared" si="2"/>
        <v>352990</v>
      </c>
      <c r="N65" s="11">
        <v>57167.5</v>
      </c>
      <c r="O65" s="11">
        <v>54490.869999999995</v>
      </c>
      <c r="P65" s="11">
        <f>'[1]ALOCARE SEPT  2026'!P65</f>
        <v>59461.209999999992</v>
      </c>
      <c r="Q65" s="29">
        <f t="shared" si="3"/>
        <v>171119.58</v>
      </c>
    </row>
    <row r="66" spans="2:17" s="15" customFormat="1">
      <c r="B66" s="30">
        <v>60</v>
      </c>
      <c r="C66" s="12" t="s">
        <v>127</v>
      </c>
      <c r="D66" s="13" t="s">
        <v>128</v>
      </c>
      <c r="E66" s="14">
        <v>23380</v>
      </c>
      <c r="F66" s="14">
        <v>25885</v>
      </c>
      <c r="G66" s="14">
        <v>21097.5</v>
      </c>
      <c r="H66" s="14">
        <f t="shared" si="0"/>
        <v>70362.5</v>
      </c>
      <c r="I66" s="14">
        <v>25242.5</v>
      </c>
      <c r="J66" s="11">
        <v>23540</v>
      </c>
      <c r="K66" s="11">
        <v>21662.5</v>
      </c>
      <c r="L66" s="11">
        <f t="shared" si="1"/>
        <v>70445</v>
      </c>
      <c r="M66" s="11">
        <f t="shared" si="2"/>
        <v>140807.5</v>
      </c>
      <c r="N66" s="11">
        <v>23397.5</v>
      </c>
      <c r="O66" s="11">
        <v>23614.400000000001</v>
      </c>
      <c r="P66" s="11">
        <f>'[1]ALOCARE SEPT  2026'!P66</f>
        <v>25043.239999999998</v>
      </c>
      <c r="Q66" s="29">
        <f t="shared" si="3"/>
        <v>72055.14</v>
      </c>
    </row>
    <row r="67" spans="2:17" s="15" customFormat="1">
      <c r="B67" s="31">
        <v>61</v>
      </c>
      <c r="C67" s="17" t="s">
        <v>129</v>
      </c>
      <c r="D67" s="18" t="s">
        <v>130</v>
      </c>
      <c r="E67" s="19">
        <v>86945</v>
      </c>
      <c r="F67" s="19">
        <v>0</v>
      </c>
      <c r="G67" s="19">
        <v>0</v>
      </c>
      <c r="H67" s="19">
        <f t="shared" si="0"/>
        <v>86945</v>
      </c>
      <c r="I67" s="19">
        <v>0</v>
      </c>
      <c r="J67" s="20">
        <v>0</v>
      </c>
      <c r="K67" s="20">
        <v>0</v>
      </c>
      <c r="L67" s="20">
        <f t="shared" si="1"/>
        <v>0</v>
      </c>
      <c r="M67" s="20">
        <f t="shared" si="2"/>
        <v>86945</v>
      </c>
      <c r="N67" s="20">
        <v>0</v>
      </c>
      <c r="O67" s="20">
        <v>0</v>
      </c>
      <c r="P67" s="20">
        <f>'[1]ALOCARE SEPT  2026'!P67</f>
        <v>0</v>
      </c>
      <c r="Q67" s="32">
        <f t="shared" si="3"/>
        <v>0</v>
      </c>
    </row>
    <row r="68" spans="2:17" s="15" customFormat="1">
      <c r="B68" s="30">
        <v>62</v>
      </c>
      <c r="C68" s="12" t="s">
        <v>131</v>
      </c>
      <c r="D68" s="13" t="s">
        <v>132</v>
      </c>
      <c r="E68" s="14">
        <v>17245</v>
      </c>
      <c r="F68" s="14">
        <v>19585</v>
      </c>
      <c r="G68" s="14">
        <v>20900</v>
      </c>
      <c r="H68" s="14">
        <f t="shared" si="0"/>
        <v>57730</v>
      </c>
      <c r="I68" s="14">
        <v>20470</v>
      </c>
      <c r="J68" s="11">
        <v>17900</v>
      </c>
      <c r="K68" s="11">
        <v>16740</v>
      </c>
      <c r="L68" s="11">
        <f t="shared" si="1"/>
        <v>55110</v>
      </c>
      <c r="M68" s="11">
        <f t="shared" si="2"/>
        <v>112840</v>
      </c>
      <c r="N68" s="11">
        <v>18110</v>
      </c>
      <c r="O68" s="11">
        <v>16518.313599999998</v>
      </c>
      <c r="P68" s="11">
        <f>'[1]ALOCARE SEPT  2026'!P68</f>
        <v>18427.14</v>
      </c>
      <c r="Q68" s="29">
        <f t="shared" si="3"/>
        <v>53055.453599999993</v>
      </c>
    </row>
    <row r="69" spans="2:17" s="15" customFormat="1">
      <c r="B69" s="30">
        <v>63</v>
      </c>
      <c r="C69" s="12" t="s">
        <v>133</v>
      </c>
      <c r="D69" s="13" t="s">
        <v>134</v>
      </c>
      <c r="E69" s="14">
        <v>29002.5</v>
      </c>
      <c r="F69" s="14">
        <v>29655</v>
      </c>
      <c r="G69" s="14">
        <v>33445</v>
      </c>
      <c r="H69" s="14">
        <f t="shared" si="0"/>
        <v>92102.5</v>
      </c>
      <c r="I69" s="14">
        <v>32467.5</v>
      </c>
      <c r="J69" s="11">
        <v>29095</v>
      </c>
      <c r="K69" s="11">
        <v>26627.5</v>
      </c>
      <c r="L69" s="11">
        <f t="shared" si="1"/>
        <v>88190</v>
      </c>
      <c r="M69" s="11">
        <f t="shared" si="2"/>
        <v>180292.5</v>
      </c>
      <c r="N69" s="11">
        <v>28645</v>
      </c>
      <c r="O69" s="11">
        <v>28786.739999999998</v>
      </c>
      <c r="P69" s="11">
        <f>'[1]ALOCARE SEPT  2026'!P69</f>
        <v>30535.61</v>
      </c>
      <c r="Q69" s="29">
        <f t="shared" si="3"/>
        <v>87967.35</v>
      </c>
    </row>
    <row r="70" spans="2:17" s="15" customFormat="1">
      <c r="B70" s="30">
        <v>64</v>
      </c>
      <c r="C70" s="12" t="s">
        <v>135</v>
      </c>
      <c r="D70" s="13" t="s">
        <v>136</v>
      </c>
      <c r="E70" s="14">
        <v>20240</v>
      </c>
      <c r="F70" s="14">
        <v>22080</v>
      </c>
      <c r="G70" s="14">
        <v>23440</v>
      </c>
      <c r="H70" s="14">
        <f t="shared" si="0"/>
        <v>65760</v>
      </c>
      <c r="I70" s="14">
        <v>23440</v>
      </c>
      <c r="J70" s="11">
        <v>20500</v>
      </c>
      <c r="K70" s="11">
        <v>19200</v>
      </c>
      <c r="L70" s="11">
        <f t="shared" si="1"/>
        <v>63140</v>
      </c>
      <c r="M70" s="11">
        <f t="shared" si="2"/>
        <v>128900</v>
      </c>
      <c r="N70" s="11">
        <v>20390</v>
      </c>
      <c r="O70" s="11">
        <v>20793.54</v>
      </c>
      <c r="P70" s="11">
        <f>'[1]ALOCARE SEPT  2026'!P70</f>
        <v>22053.200000000001</v>
      </c>
      <c r="Q70" s="29">
        <f t="shared" si="3"/>
        <v>63236.740000000005</v>
      </c>
    </row>
    <row r="71" spans="2:17" s="15" customFormat="1">
      <c r="B71" s="30">
        <v>65</v>
      </c>
      <c r="C71" s="12" t="s">
        <v>137</v>
      </c>
      <c r="D71" s="13" t="s">
        <v>138</v>
      </c>
      <c r="E71" s="14">
        <v>48267.5</v>
      </c>
      <c r="F71" s="14">
        <v>56517.5</v>
      </c>
      <c r="G71" s="14">
        <v>57640</v>
      </c>
      <c r="H71" s="14">
        <f t="shared" si="0"/>
        <v>162425</v>
      </c>
      <c r="I71" s="14">
        <v>43665</v>
      </c>
      <c r="J71" s="11">
        <v>50180</v>
      </c>
      <c r="K71" s="11">
        <v>45912.5</v>
      </c>
      <c r="L71" s="11">
        <f t="shared" si="1"/>
        <v>139757.5</v>
      </c>
      <c r="M71" s="11">
        <f t="shared" si="2"/>
        <v>302182.5</v>
      </c>
      <c r="N71" s="11">
        <v>43375</v>
      </c>
      <c r="O71" s="11">
        <v>43084.29</v>
      </c>
      <c r="P71" s="11">
        <f>'[1]ALOCARE SEPT  2026'!P71</f>
        <v>46554.008499999996</v>
      </c>
      <c r="Q71" s="29">
        <f t="shared" si="3"/>
        <v>133013.2985</v>
      </c>
    </row>
    <row r="72" spans="2:17" s="15" customFormat="1">
      <c r="B72" s="30">
        <v>66</v>
      </c>
      <c r="C72" s="12" t="s">
        <v>139</v>
      </c>
      <c r="D72" s="13" t="s">
        <v>140</v>
      </c>
      <c r="E72" s="14">
        <v>48400</v>
      </c>
      <c r="F72" s="14">
        <v>52480</v>
      </c>
      <c r="G72" s="14">
        <v>51680</v>
      </c>
      <c r="H72" s="14">
        <f t="shared" ref="H72:H93" si="4">E72+F72+G72</f>
        <v>152560</v>
      </c>
      <c r="I72" s="14">
        <v>52400</v>
      </c>
      <c r="J72" s="11">
        <v>48480</v>
      </c>
      <c r="K72" s="11">
        <v>44160</v>
      </c>
      <c r="L72" s="11">
        <f t="shared" ref="L72:L114" si="5">I72+J72+K72</f>
        <v>145040</v>
      </c>
      <c r="M72" s="11">
        <f t="shared" ref="M72:M114" si="6">H72+L72</f>
        <v>297600</v>
      </c>
      <c r="N72" s="11">
        <v>47780</v>
      </c>
      <c r="O72" s="11">
        <v>48277.71</v>
      </c>
      <c r="P72" s="11">
        <f>'[1]ALOCARE SEPT  2026'!P72</f>
        <v>51203.39</v>
      </c>
      <c r="Q72" s="29">
        <f t="shared" ref="Q72:Q114" si="7">N72+O72+P72</f>
        <v>147261.09999999998</v>
      </c>
    </row>
    <row r="73" spans="2:17" s="15" customFormat="1" ht="30">
      <c r="B73" s="30">
        <v>67</v>
      </c>
      <c r="C73" s="12" t="s">
        <v>141</v>
      </c>
      <c r="D73" s="16" t="s">
        <v>142</v>
      </c>
      <c r="E73" s="14">
        <v>19510</v>
      </c>
      <c r="F73" s="14">
        <v>21642.5</v>
      </c>
      <c r="G73" s="14">
        <v>22672.5</v>
      </c>
      <c r="H73" s="14">
        <f t="shared" si="4"/>
        <v>63825</v>
      </c>
      <c r="I73" s="14">
        <v>21757.5</v>
      </c>
      <c r="J73" s="11">
        <v>23092.5</v>
      </c>
      <c r="K73" s="11">
        <v>21212.5</v>
      </c>
      <c r="L73" s="11">
        <f t="shared" si="5"/>
        <v>66062.5</v>
      </c>
      <c r="M73" s="11">
        <f t="shared" si="6"/>
        <v>129887.5</v>
      </c>
      <c r="N73" s="11">
        <v>22652.5</v>
      </c>
      <c r="O73" s="11">
        <v>3051.6100000000006</v>
      </c>
      <c r="P73" s="11">
        <f>'[1]ALOCARE SEPT  2026'!P73</f>
        <v>9245.5199999999986</v>
      </c>
      <c r="Q73" s="29">
        <f t="shared" si="7"/>
        <v>34949.629999999997</v>
      </c>
    </row>
    <row r="74" spans="2:17" s="15" customFormat="1">
      <c r="B74" s="30">
        <v>68</v>
      </c>
      <c r="C74" s="22" t="s">
        <v>143</v>
      </c>
      <c r="D74" s="13" t="s">
        <v>144</v>
      </c>
      <c r="E74" s="14">
        <v>10427.5</v>
      </c>
      <c r="F74" s="14">
        <v>14907.5</v>
      </c>
      <c r="G74" s="14">
        <v>19432.5</v>
      </c>
      <c r="H74" s="14">
        <f t="shared" si="4"/>
        <v>44767.5</v>
      </c>
      <c r="I74" s="14">
        <v>20480</v>
      </c>
      <c r="J74" s="11">
        <v>18190</v>
      </c>
      <c r="K74" s="11">
        <v>16590</v>
      </c>
      <c r="L74" s="11">
        <f t="shared" si="5"/>
        <v>55260</v>
      </c>
      <c r="M74" s="11">
        <f t="shared" si="6"/>
        <v>100027.5</v>
      </c>
      <c r="N74" s="11">
        <v>18005</v>
      </c>
      <c r="O74" s="11">
        <v>18268.73</v>
      </c>
      <c r="P74" s="11">
        <f>'[1]ALOCARE SEPT  2026'!P74</f>
        <v>19376.14</v>
      </c>
      <c r="Q74" s="29">
        <f t="shared" si="7"/>
        <v>55649.869999999995</v>
      </c>
    </row>
    <row r="75" spans="2:17" s="15" customFormat="1">
      <c r="B75" s="30">
        <v>69</v>
      </c>
      <c r="C75" s="22" t="s">
        <v>145</v>
      </c>
      <c r="D75" s="13" t="s">
        <v>146</v>
      </c>
      <c r="E75" s="14">
        <v>32850</v>
      </c>
      <c r="F75" s="14">
        <v>32717.5</v>
      </c>
      <c r="G75" s="14">
        <v>38520</v>
      </c>
      <c r="H75" s="14">
        <f t="shared" si="4"/>
        <v>104087.5</v>
      </c>
      <c r="I75" s="14">
        <v>36875</v>
      </c>
      <c r="J75" s="11">
        <v>36480</v>
      </c>
      <c r="K75" s="11">
        <v>33270</v>
      </c>
      <c r="L75" s="11">
        <f t="shared" si="5"/>
        <v>106625</v>
      </c>
      <c r="M75" s="11">
        <f t="shared" si="6"/>
        <v>210712.5</v>
      </c>
      <c r="N75" s="11">
        <v>35855</v>
      </c>
      <c r="O75" s="11">
        <v>36092.07</v>
      </c>
      <c r="P75" s="11">
        <f>'[1]ALOCARE SEPT  2026'!P75</f>
        <v>38284.910000000003</v>
      </c>
      <c r="Q75" s="29">
        <f t="shared" si="7"/>
        <v>110231.98000000001</v>
      </c>
    </row>
    <row r="76" spans="2:17" s="15" customFormat="1">
      <c r="B76" s="30">
        <v>70</v>
      </c>
      <c r="C76" s="22" t="s">
        <v>147</v>
      </c>
      <c r="D76" s="13" t="s">
        <v>148</v>
      </c>
      <c r="E76" s="14">
        <v>52612.5</v>
      </c>
      <c r="F76" s="14">
        <v>56437.5</v>
      </c>
      <c r="G76" s="14">
        <v>61025</v>
      </c>
      <c r="H76" s="14">
        <f t="shared" si="4"/>
        <v>170075</v>
      </c>
      <c r="I76" s="14">
        <v>58762.5</v>
      </c>
      <c r="J76" s="11">
        <v>62612.5</v>
      </c>
      <c r="K76" s="11">
        <v>57275</v>
      </c>
      <c r="L76" s="11">
        <f t="shared" si="5"/>
        <v>178650</v>
      </c>
      <c r="M76" s="11">
        <f t="shared" si="6"/>
        <v>348725</v>
      </c>
      <c r="N76" s="11">
        <v>60225</v>
      </c>
      <c r="O76" s="11">
        <v>61364.28</v>
      </c>
      <c r="P76" s="11">
        <f>'[1]ALOCARE SEPT  2026'!P76</f>
        <v>65085.83</v>
      </c>
      <c r="Q76" s="29">
        <f t="shared" si="7"/>
        <v>186675.11</v>
      </c>
    </row>
    <row r="77" spans="2:17" s="15" customFormat="1">
      <c r="B77" s="30">
        <v>71</v>
      </c>
      <c r="C77" s="22" t="s">
        <v>149</v>
      </c>
      <c r="D77" s="23" t="s">
        <v>150</v>
      </c>
      <c r="E77" s="14">
        <v>61300</v>
      </c>
      <c r="F77" s="14">
        <v>74650</v>
      </c>
      <c r="G77" s="14">
        <v>66680</v>
      </c>
      <c r="H77" s="14">
        <f t="shared" si="4"/>
        <v>202630</v>
      </c>
      <c r="I77" s="14">
        <v>75295</v>
      </c>
      <c r="J77" s="11">
        <v>69412.5</v>
      </c>
      <c r="K77" s="11">
        <v>67800</v>
      </c>
      <c r="L77" s="11">
        <f t="shared" si="5"/>
        <v>212507.5</v>
      </c>
      <c r="M77" s="11">
        <f t="shared" si="6"/>
        <v>415137.5</v>
      </c>
      <c r="N77" s="11">
        <v>63700</v>
      </c>
      <c r="O77" s="11">
        <v>70430.23</v>
      </c>
      <c r="P77" s="11">
        <f>'[1]ALOCARE SEPT  2026'!P77</f>
        <v>74700.45</v>
      </c>
      <c r="Q77" s="29">
        <f t="shared" si="7"/>
        <v>208830.68</v>
      </c>
    </row>
    <row r="78" spans="2:17" s="15" customFormat="1">
      <c r="B78" s="30">
        <v>72</v>
      </c>
      <c r="C78" s="22" t="s">
        <v>151</v>
      </c>
      <c r="D78" s="23" t="s">
        <v>152</v>
      </c>
      <c r="E78" s="14">
        <v>62720</v>
      </c>
      <c r="F78" s="14">
        <v>64240</v>
      </c>
      <c r="G78" s="14">
        <v>67920</v>
      </c>
      <c r="H78" s="14">
        <f t="shared" si="4"/>
        <v>194880</v>
      </c>
      <c r="I78" s="14">
        <v>66960</v>
      </c>
      <c r="J78" s="11">
        <v>63440</v>
      </c>
      <c r="K78" s="11">
        <v>57740</v>
      </c>
      <c r="L78" s="11">
        <f t="shared" si="5"/>
        <v>188140</v>
      </c>
      <c r="M78" s="11">
        <f t="shared" si="6"/>
        <v>383020</v>
      </c>
      <c r="N78" s="11">
        <v>62460</v>
      </c>
      <c r="O78" s="11">
        <v>62909.369999999995</v>
      </c>
      <c r="P78" s="11">
        <f>'[1]ALOCARE SEPT  2026'!P78</f>
        <v>66711.87</v>
      </c>
      <c r="Q78" s="29">
        <f t="shared" si="7"/>
        <v>192081.24</v>
      </c>
    </row>
    <row r="79" spans="2:17" s="15" customFormat="1">
      <c r="B79" s="30">
        <v>73</v>
      </c>
      <c r="C79" s="22" t="s">
        <v>153</v>
      </c>
      <c r="D79" s="23" t="s">
        <v>154</v>
      </c>
      <c r="E79" s="14">
        <v>33645</v>
      </c>
      <c r="F79" s="14">
        <v>36232.5</v>
      </c>
      <c r="G79" s="14">
        <v>38915</v>
      </c>
      <c r="H79" s="14">
        <f t="shared" si="4"/>
        <v>108792.5</v>
      </c>
      <c r="I79" s="14">
        <v>37282.5</v>
      </c>
      <c r="J79" s="11">
        <v>34180</v>
      </c>
      <c r="K79" s="11">
        <v>31452.5</v>
      </c>
      <c r="L79" s="11">
        <f t="shared" si="5"/>
        <v>102915</v>
      </c>
      <c r="M79" s="11">
        <f t="shared" si="6"/>
        <v>211707.5</v>
      </c>
      <c r="N79" s="11">
        <v>33680</v>
      </c>
      <c r="O79" s="11">
        <v>33933.54</v>
      </c>
      <c r="P79" s="11">
        <f>'[1]ALOCARE SEPT  2026'!P79</f>
        <v>10777.48</v>
      </c>
      <c r="Q79" s="29">
        <f t="shared" si="7"/>
        <v>78391.02</v>
      </c>
    </row>
    <row r="80" spans="2:17" s="15" customFormat="1">
      <c r="B80" s="30">
        <v>74</v>
      </c>
      <c r="C80" s="22" t="s">
        <v>155</v>
      </c>
      <c r="D80" s="23" t="s">
        <v>156</v>
      </c>
      <c r="E80" s="14">
        <v>14062.5</v>
      </c>
      <c r="F80" s="14">
        <v>15562.5</v>
      </c>
      <c r="G80" s="14">
        <v>16350</v>
      </c>
      <c r="H80" s="14">
        <f t="shared" si="4"/>
        <v>45975</v>
      </c>
      <c r="I80" s="14">
        <v>14025</v>
      </c>
      <c r="J80" s="11">
        <v>13825</v>
      </c>
      <c r="K80" s="11">
        <v>12962.5</v>
      </c>
      <c r="L80" s="11">
        <f t="shared" si="5"/>
        <v>40812.5</v>
      </c>
      <c r="M80" s="11">
        <f t="shared" si="6"/>
        <v>86787.5</v>
      </c>
      <c r="N80" s="11">
        <v>14012.5</v>
      </c>
      <c r="O80" s="11">
        <v>14074.71</v>
      </c>
      <c r="P80" s="11">
        <f>'[1]ALOCARE SEPT  2026'!P80</f>
        <v>14931.03</v>
      </c>
      <c r="Q80" s="29">
        <f t="shared" si="7"/>
        <v>43018.239999999998</v>
      </c>
    </row>
    <row r="81" spans="2:17" s="15" customFormat="1">
      <c r="B81" s="30">
        <v>75</v>
      </c>
      <c r="C81" s="22" t="s">
        <v>157</v>
      </c>
      <c r="D81" s="23" t="s">
        <v>158</v>
      </c>
      <c r="E81" s="14">
        <v>15300</v>
      </c>
      <c r="F81" s="14">
        <v>17980</v>
      </c>
      <c r="G81" s="14">
        <v>16340</v>
      </c>
      <c r="H81" s="14">
        <f t="shared" si="4"/>
        <v>49620</v>
      </c>
      <c r="I81" s="14">
        <v>19050</v>
      </c>
      <c r="J81" s="11">
        <v>16685</v>
      </c>
      <c r="K81" s="11">
        <v>15680</v>
      </c>
      <c r="L81" s="11">
        <f t="shared" si="5"/>
        <v>51415</v>
      </c>
      <c r="M81" s="11">
        <f t="shared" si="6"/>
        <v>101035</v>
      </c>
      <c r="N81" s="11">
        <v>16770</v>
      </c>
      <c r="O81" s="11">
        <v>16994.14</v>
      </c>
      <c r="P81" s="11">
        <f>'[1]ALOCARE SEPT  2026'!P81</f>
        <v>18026.57</v>
      </c>
      <c r="Q81" s="29">
        <f t="shared" si="7"/>
        <v>51790.71</v>
      </c>
    </row>
    <row r="82" spans="2:17" s="15" customFormat="1">
      <c r="B82" s="30">
        <v>76</v>
      </c>
      <c r="C82" s="22" t="s">
        <v>159</v>
      </c>
      <c r="D82" s="23" t="s">
        <v>160</v>
      </c>
      <c r="E82" s="14">
        <v>49200</v>
      </c>
      <c r="F82" s="14">
        <v>50350</v>
      </c>
      <c r="G82" s="14">
        <v>56860</v>
      </c>
      <c r="H82" s="14">
        <f t="shared" si="4"/>
        <v>156410</v>
      </c>
      <c r="I82" s="14">
        <v>55310</v>
      </c>
      <c r="J82" s="11">
        <v>49547.5</v>
      </c>
      <c r="K82" s="11">
        <v>45170</v>
      </c>
      <c r="L82" s="11">
        <f t="shared" si="5"/>
        <v>150027.5</v>
      </c>
      <c r="M82" s="11">
        <f t="shared" si="6"/>
        <v>306437.5</v>
      </c>
      <c r="N82" s="11">
        <v>48670</v>
      </c>
      <c r="O82" s="11">
        <v>49026.25</v>
      </c>
      <c r="P82" s="11">
        <f>'[1]ALOCARE SEPT  2026'!P82</f>
        <v>52001.229999999996</v>
      </c>
      <c r="Q82" s="29">
        <f t="shared" si="7"/>
        <v>149697.47999999998</v>
      </c>
    </row>
    <row r="83" spans="2:17" s="15" customFormat="1">
      <c r="B83" s="30">
        <v>77</v>
      </c>
      <c r="C83" s="22" t="s">
        <v>161</v>
      </c>
      <c r="D83" s="23" t="s">
        <v>162</v>
      </c>
      <c r="E83" s="14">
        <v>26630</v>
      </c>
      <c r="F83" s="14">
        <v>29500</v>
      </c>
      <c r="G83" s="14">
        <v>31530</v>
      </c>
      <c r="H83" s="14">
        <f t="shared" si="4"/>
        <v>87660</v>
      </c>
      <c r="I83" s="14">
        <v>32070</v>
      </c>
      <c r="J83" s="11">
        <v>30030</v>
      </c>
      <c r="K83" s="11">
        <v>27460</v>
      </c>
      <c r="L83" s="11">
        <f t="shared" si="5"/>
        <v>89560</v>
      </c>
      <c r="M83" s="11">
        <f t="shared" si="6"/>
        <v>177220</v>
      </c>
      <c r="N83" s="11">
        <v>28025</v>
      </c>
      <c r="O83" s="11">
        <v>28255.870000000003</v>
      </c>
      <c r="P83" s="11">
        <f>'[1]ALOCARE SEPT  2026'!P83</f>
        <v>29966.620000000003</v>
      </c>
      <c r="Q83" s="29">
        <f t="shared" si="7"/>
        <v>86247.49</v>
      </c>
    </row>
    <row r="84" spans="2:17" s="15" customFormat="1">
      <c r="B84" s="30">
        <v>78</v>
      </c>
      <c r="C84" s="22" t="s">
        <v>163</v>
      </c>
      <c r="D84" s="23" t="s">
        <v>164</v>
      </c>
      <c r="E84" s="14">
        <v>78910</v>
      </c>
      <c r="F84" s="14">
        <v>76492.5</v>
      </c>
      <c r="G84" s="14">
        <v>77005</v>
      </c>
      <c r="H84" s="14">
        <f t="shared" si="4"/>
        <v>232407.5</v>
      </c>
      <c r="I84" s="14">
        <v>70152.5</v>
      </c>
      <c r="J84" s="11">
        <v>78140</v>
      </c>
      <c r="K84" s="11">
        <v>71372.5</v>
      </c>
      <c r="L84" s="11">
        <f t="shared" si="5"/>
        <v>219665</v>
      </c>
      <c r="M84" s="11">
        <f t="shared" si="6"/>
        <v>452072.5</v>
      </c>
      <c r="N84" s="11">
        <v>76922.5</v>
      </c>
      <c r="O84" s="11">
        <v>77315.95</v>
      </c>
      <c r="P84" s="11">
        <f>'[1]ALOCARE SEPT  2026'!P84</f>
        <v>82004.459999999992</v>
      </c>
      <c r="Q84" s="29">
        <f t="shared" si="7"/>
        <v>236242.91</v>
      </c>
    </row>
    <row r="85" spans="2:17" s="15" customFormat="1">
      <c r="B85" s="30">
        <v>79</v>
      </c>
      <c r="C85" s="24" t="s">
        <v>165</v>
      </c>
      <c r="D85" s="25" t="s">
        <v>166</v>
      </c>
      <c r="E85" s="14">
        <v>14925</v>
      </c>
      <c r="F85" s="14">
        <v>16675</v>
      </c>
      <c r="G85" s="14">
        <v>17965</v>
      </c>
      <c r="H85" s="14">
        <f t="shared" si="4"/>
        <v>49565</v>
      </c>
      <c r="I85" s="14">
        <v>18020</v>
      </c>
      <c r="J85" s="11">
        <v>20620</v>
      </c>
      <c r="K85" s="11">
        <v>19030</v>
      </c>
      <c r="L85" s="11">
        <f t="shared" si="5"/>
        <v>57670</v>
      </c>
      <c r="M85" s="11">
        <f t="shared" si="6"/>
        <v>107235</v>
      </c>
      <c r="N85" s="11">
        <v>20700</v>
      </c>
      <c r="O85" s="11">
        <v>20835.629999999997</v>
      </c>
      <c r="P85" s="11">
        <f>'[1]ALOCARE SEPT  2026'!P85</f>
        <v>22094.17</v>
      </c>
      <c r="Q85" s="29">
        <f t="shared" si="7"/>
        <v>63629.799999999996</v>
      </c>
    </row>
    <row r="86" spans="2:17" s="15" customFormat="1">
      <c r="B86" s="30">
        <v>80</v>
      </c>
      <c r="C86" s="24" t="s">
        <v>167</v>
      </c>
      <c r="D86" s="25" t="s">
        <v>168</v>
      </c>
      <c r="E86" s="14">
        <v>18710</v>
      </c>
      <c r="F86" s="14">
        <v>20842.5</v>
      </c>
      <c r="G86" s="14">
        <v>20152.5</v>
      </c>
      <c r="H86" s="14">
        <f t="shared" si="4"/>
        <v>59705</v>
      </c>
      <c r="I86" s="14">
        <v>20320</v>
      </c>
      <c r="J86" s="11">
        <v>20450</v>
      </c>
      <c r="K86" s="11">
        <v>18610</v>
      </c>
      <c r="L86" s="11">
        <f t="shared" si="5"/>
        <v>59380</v>
      </c>
      <c r="M86" s="11">
        <f t="shared" si="6"/>
        <v>119085</v>
      </c>
      <c r="N86" s="11">
        <v>15107.5</v>
      </c>
      <c r="O86" s="11">
        <v>18047.580000000002</v>
      </c>
      <c r="P86" s="11">
        <f>'[1]ALOCARE SEPT  2026'!P86</f>
        <v>19147.95</v>
      </c>
      <c r="Q86" s="29">
        <f t="shared" si="7"/>
        <v>52303.03</v>
      </c>
    </row>
    <row r="87" spans="2:17" s="15" customFormat="1">
      <c r="B87" s="30">
        <v>81</v>
      </c>
      <c r="C87" s="24" t="s">
        <v>169</v>
      </c>
      <c r="D87" s="25" t="s">
        <v>170</v>
      </c>
      <c r="E87" s="14">
        <v>14035</v>
      </c>
      <c r="F87" s="14">
        <v>15165</v>
      </c>
      <c r="G87" s="14">
        <v>16280</v>
      </c>
      <c r="H87" s="14">
        <f t="shared" si="4"/>
        <v>45480</v>
      </c>
      <c r="I87" s="14">
        <v>15570</v>
      </c>
      <c r="J87" s="11">
        <v>17180</v>
      </c>
      <c r="K87" s="11">
        <v>15730</v>
      </c>
      <c r="L87" s="11">
        <f t="shared" si="5"/>
        <v>48480</v>
      </c>
      <c r="M87" s="11">
        <f t="shared" si="6"/>
        <v>93960</v>
      </c>
      <c r="N87" s="11">
        <v>16950</v>
      </c>
      <c r="O87" s="11">
        <v>17040.849999999999</v>
      </c>
      <c r="P87" s="11">
        <f>'[1]ALOCARE SEPT  2026'!P87</f>
        <v>18072.330000000002</v>
      </c>
      <c r="Q87" s="29">
        <f t="shared" si="7"/>
        <v>52063.18</v>
      </c>
    </row>
    <row r="88" spans="2:17" s="15" customFormat="1">
      <c r="B88" s="30">
        <v>82</v>
      </c>
      <c r="C88" s="24" t="s">
        <v>171</v>
      </c>
      <c r="D88" s="25" t="s">
        <v>172</v>
      </c>
      <c r="E88" s="14">
        <v>35442.5</v>
      </c>
      <c r="F88" s="14">
        <v>29055</v>
      </c>
      <c r="G88" s="14">
        <v>36680</v>
      </c>
      <c r="H88" s="14">
        <f t="shared" si="4"/>
        <v>101177.5</v>
      </c>
      <c r="I88" s="14">
        <v>26770</v>
      </c>
      <c r="J88" s="11">
        <v>59260</v>
      </c>
      <c r="K88" s="11">
        <v>62690</v>
      </c>
      <c r="L88" s="11">
        <f t="shared" si="5"/>
        <v>148720</v>
      </c>
      <c r="M88" s="11">
        <f t="shared" si="6"/>
        <v>249897.5</v>
      </c>
      <c r="N88" s="11">
        <v>55220</v>
      </c>
      <c r="O88" s="11">
        <v>67702</v>
      </c>
      <c r="P88" s="11">
        <f>'[1]ALOCARE SEPT  2026'!P88</f>
        <v>71837.61</v>
      </c>
      <c r="Q88" s="29">
        <f t="shared" si="7"/>
        <v>194759.61</v>
      </c>
    </row>
    <row r="89" spans="2:17" s="15" customFormat="1">
      <c r="B89" s="30">
        <v>83</v>
      </c>
      <c r="C89" s="24" t="s">
        <v>173</v>
      </c>
      <c r="D89" s="25" t="s">
        <v>174</v>
      </c>
      <c r="E89" s="14">
        <v>62272.5</v>
      </c>
      <c r="F89" s="14">
        <v>66135</v>
      </c>
      <c r="G89" s="14">
        <v>73847.5</v>
      </c>
      <c r="H89" s="14">
        <f t="shared" si="4"/>
        <v>202255</v>
      </c>
      <c r="I89" s="14">
        <v>69377.5</v>
      </c>
      <c r="J89" s="11">
        <v>88237.5</v>
      </c>
      <c r="K89" s="11">
        <v>79367.5</v>
      </c>
      <c r="L89" s="11">
        <f t="shared" si="5"/>
        <v>236982.5</v>
      </c>
      <c r="M89" s="11">
        <f t="shared" si="6"/>
        <v>439237.5</v>
      </c>
      <c r="N89" s="11">
        <v>86062.5</v>
      </c>
      <c r="O89" s="11">
        <v>87340.59</v>
      </c>
      <c r="P89" s="11">
        <f>'[1]ALOCARE SEPT  2026'!P89</f>
        <v>92644.86</v>
      </c>
      <c r="Q89" s="29">
        <f t="shared" si="7"/>
        <v>266047.95</v>
      </c>
    </row>
    <row r="90" spans="2:17" s="15" customFormat="1">
      <c r="B90" s="30">
        <v>84</v>
      </c>
      <c r="C90" s="24" t="s">
        <v>175</v>
      </c>
      <c r="D90" s="25" t="s">
        <v>176</v>
      </c>
      <c r="E90" s="14">
        <v>8670</v>
      </c>
      <c r="F90" s="14">
        <v>13120</v>
      </c>
      <c r="G90" s="14">
        <v>13910</v>
      </c>
      <c r="H90" s="14">
        <f t="shared" si="4"/>
        <v>35700</v>
      </c>
      <c r="I90" s="14">
        <v>14660</v>
      </c>
      <c r="J90" s="11">
        <v>15360</v>
      </c>
      <c r="K90" s="11">
        <v>14070</v>
      </c>
      <c r="L90" s="11">
        <f t="shared" si="5"/>
        <v>44090</v>
      </c>
      <c r="M90" s="11">
        <f t="shared" si="6"/>
        <v>79790</v>
      </c>
      <c r="N90" s="11">
        <v>15080</v>
      </c>
      <c r="O90" s="11">
        <v>15206.96</v>
      </c>
      <c r="P90" s="11">
        <f>'[1]ALOCARE SEPT  2026'!P90</f>
        <v>16132.310000000001</v>
      </c>
      <c r="Q90" s="29">
        <f t="shared" si="7"/>
        <v>46419.270000000004</v>
      </c>
    </row>
    <row r="91" spans="2:17" s="15" customFormat="1">
      <c r="B91" s="30">
        <v>85</v>
      </c>
      <c r="C91" s="24" t="s">
        <v>177</v>
      </c>
      <c r="D91" s="25" t="s">
        <v>178</v>
      </c>
      <c r="E91" s="14">
        <v>11440</v>
      </c>
      <c r="F91" s="14">
        <v>12000</v>
      </c>
      <c r="G91" s="14">
        <v>13580</v>
      </c>
      <c r="H91" s="14">
        <f t="shared" si="4"/>
        <v>37020</v>
      </c>
      <c r="I91" s="14">
        <v>13000</v>
      </c>
      <c r="J91" s="11">
        <v>15370</v>
      </c>
      <c r="K91" s="11">
        <v>14080</v>
      </c>
      <c r="L91" s="11">
        <f t="shared" si="5"/>
        <v>42450</v>
      </c>
      <c r="M91" s="11">
        <f t="shared" si="6"/>
        <v>79470</v>
      </c>
      <c r="N91" s="11">
        <v>15040</v>
      </c>
      <c r="O91" s="11">
        <v>15424.78</v>
      </c>
      <c r="P91" s="11">
        <f>'[1]ALOCARE SEPT  2026'!P91</f>
        <v>16360.65</v>
      </c>
      <c r="Q91" s="29">
        <f t="shared" si="7"/>
        <v>46825.43</v>
      </c>
    </row>
    <row r="92" spans="2:17" s="15" customFormat="1">
      <c r="B92" s="30">
        <v>86</v>
      </c>
      <c r="C92" s="24" t="s">
        <v>179</v>
      </c>
      <c r="D92" s="25" t="s">
        <v>180</v>
      </c>
      <c r="E92" s="14">
        <v>11680</v>
      </c>
      <c r="F92" s="14">
        <v>16130</v>
      </c>
      <c r="G92" s="14">
        <v>15760</v>
      </c>
      <c r="H92" s="14">
        <f t="shared" si="4"/>
        <v>43570</v>
      </c>
      <c r="I92" s="14">
        <v>15787.5</v>
      </c>
      <c r="J92" s="11">
        <v>23640</v>
      </c>
      <c r="K92" s="11">
        <v>21562.5</v>
      </c>
      <c r="L92" s="11">
        <f t="shared" si="5"/>
        <v>60990</v>
      </c>
      <c r="M92" s="11">
        <f t="shared" si="6"/>
        <v>104560</v>
      </c>
      <c r="N92" s="11">
        <v>23092.5</v>
      </c>
      <c r="O92" s="11">
        <v>23427.72</v>
      </c>
      <c r="P92" s="11">
        <f>'[1]ALOCARE SEPT  2026'!P92</f>
        <v>24847.08</v>
      </c>
      <c r="Q92" s="29">
        <f t="shared" si="7"/>
        <v>71367.3</v>
      </c>
    </row>
    <row r="93" spans="2:17" s="15" customFormat="1">
      <c r="B93" s="30">
        <v>87</v>
      </c>
      <c r="C93" s="24" t="s">
        <v>181</v>
      </c>
      <c r="D93" s="25" t="s">
        <v>182</v>
      </c>
      <c r="E93" s="14">
        <v>15625</v>
      </c>
      <c r="F93" s="14">
        <v>15700</v>
      </c>
      <c r="G93" s="14">
        <v>18250</v>
      </c>
      <c r="H93" s="14">
        <f t="shared" si="4"/>
        <v>49575</v>
      </c>
      <c r="I93" s="14">
        <v>9237.5</v>
      </c>
      <c r="J93" s="11">
        <v>35200</v>
      </c>
      <c r="K93" s="11">
        <v>32425</v>
      </c>
      <c r="L93" s="11">
        <f t="shared" si="5"/>
        <v>76862.5</v>
      </c>
      <c r="M93" s="11">
        <f t="shared" si="6"/>
        <v>126437.5</v>
      </c>
      <c r="N93" s="11">
        <v>34737.5</v>
      </c>
      <c r="O93" s="11">
        <v>35227</v>
      </c>
      <c r="P93" s="11">
        <f>'[1]ALOCARE SEPT  2026'!P93</f>
        <v>37363.380000000005</v>
      </c>
      <c r="Q93" s="29">
        <f t="shared" si="7"/>
        <v>107327.88</v>
      </c>
    </row>
    <row r="94" spans="2:17" s="15" customFormat="1">
      <c r="B94" s="30">
        <v>88</v>
      </c>
      <c r="C94" s="24" t="s">
        <v>183</v>
      </c>
      <c r="D94" s="25" t="s">
        <v>184</v>
      </c>
      <c r="E94" s="14"/>
      <c r="F94" s="14"/>
      <c r="G94" s="14"/>
      <c r="H94" s="14"/>
      <c r="I94" s="14"/>
      <c r="J94" s="14"/>
      <c r="K94" s="11">
        <v>37805</v>
      </c>
      <c r="L94" s="11">
        <f t="shared" si="5"/>
        <v>37805</v>
      </c>
      <c r="M94" s="11">
        <f t="shared" si="6"/>
        <v>37805</v>
      </c>
      <c r="N94" s="11">
        <v>41495</v>
      </c>
      <c r="O94" s="11">
        <v>41895.589999999997</v>
      </c>
      <c r="P94" s="11">
        <f>'[1]ALOCARE SEPT  2026'!P94</f>
        <v>44432.630000000005</v>
      </c>
      <c r="Q94" s="29">
        <f t="shared" si="7"/>
        <v>127823.22</v>
      </c>
    </row>
    <row r="95" spans="2:17" s="15" customFormat="1">
      <c r="B95" s="30">
        <v>89</v>
      </c>
      <c r="C95" s="24" t="s">
        <v>185</v>
      </c>
      <c r="D95" s="25" t="s">
        <v>186</v>
      </c>
      <c r="E95" s="14"/>
      <c r="F95" s="14"/>
      <c r="G95" s="14"/>
      <c r="H95" s="14"/>
      <c r="I95" s="14"/>
      <c r="J95" s="14"/>
      <c r="K95" s="11">
        <v>12400</v>
      </c>
      <c r="L95" s="11">
        <f t="shared" si="5"/>
        <v>12400</v>
      </c>
      <c r="M95" s="11">
        <f t="shared" si="6"/>
        <v>12400</v>
      </c>
      <c r="N95" s="11">
        <v>13360</v>
      </c>
      <c r="O95" s="11">
        <v>13427.19</v>
      </c>
      <c r="P95" s="11">
        <f>'[1]ALOCARE SEPT  2026'!P95</f>
        <v>14241.43</v>
      </c>
      <c r="Q95" s="29">
        <f t="shared" si="7"/>
        <v>41028.620000000003</v>
      </c>
    </row>
    <row r="96" spans="2:17" s="15" customFormat="1">
      <c r="B96" s="30">
        <v>90</v>
      </c>
      <c r="C96" s="24" t="s">
        <v>187</v>
      </c>
      <c r="D96" s="25" t="s">
        <v>188</v>
      </c>
      <c r="E96" s="14"/>
      <c r="F96" s="14"/>
      <c r="G96" s="14"/>
      <c r="H96" s="14"/>
      <c r="I96" s="14"/>
      <c r="J96" s="14"/>
      <c r="K96" s="11">
        <v>14637.5</v>
      </c>
      <c r="L96" s="11">
        <f t="shared" si="5"/>
        <v>14637.5</v>
      </c>
      <c r="M96" s="11">
        <f t="shared" si="6"/>
        <v>14637.5</v>
      </c>
      <c r="N96" s="11">
        <v>15280</v>
      </c>
      <c r="O96" s="11">
        <v>15857.080000000002</v>
      </c>
      <c r="P96" s="11">
        <f>'[1]ALOCARE SEPT  2026'!P96</f>
        <v>16817.46</v>
      </c>
      <c r="Q96" s="29">
        <f t="shared" si="7"/>
        <v>47954.54</v>
      </c>
    </row>
    <row r="97" spans="2:17" s="15" customFormat="1">
      <c r="B97" s="30">
        <v>91</v>
      </c>
      <c r="C97" s="24" t="s">
        <v>189</v>
      </c>
      <c r="D97" s="25" t="s">
        <v>190</v>
      </c>
      <c r="E97" s="14"/>
      <c r="F97" s="14"/>
      <c r="G97" s="14"/>
      <c r="H97" s="14"/>
      <c r="I97" s="14"/>
      <c r="J97" s="14"/>
      <c r="K97" s="11">
        <v>15290</v>
      </c>
      <c r="L97" s="11">
        <f t="shared" si="5"/>
        <v>15290</v>
      </c>
      <c r="M97" s="11">
        <f t="shared" si="6"/>
        <v>15290</v>
      </c>
      <c r="N97" s="11">
        <v>18290</v>
      </c>
      <c r="O97" s="11">
        <v>18546</v>
      </c>
      <c r="P97" s="11">
        <f>'[1]ALOCARE SEPT  2026'!P97</f>
        <v>19676.91</v>
      </c>
      <c r="Q97" s="29">
        <f t="shared" si="7"/>
        <v>56512.91</v>
      </c>
    </row>
    <row r="98" spans="2:17" s="15" customFormat="1">
      <c r="B98" s="30">
        <v>92</v>
      </c>
      <c r="C98" s="24" t="s">
        <v>191</v>
      </c>
      <c r="D98" s="25" t="s">
        <v>192</v>
      </c>
      <c r="E98" s="14"/>
      <c r="F98" s="14"/>
      <c r="G98" s="14"/>
      <c r="H98" s="14"/>
      <c r="I98" s="14"/>
      <c r="J98" s="14"/>
      <c r="K98" s="11">
        <v>27360</v>
      </c>
      <c r="L98" s="11">
        <f t="shared" si="5"/>
        <v>27360</v>
      </c>
      <c r="M98" s="11">
        <f t="shared" si="6"/>
        <v>27360</v>
      </c>
      <c r="N98" s="11">
        <v>45437.5</v>
      </c>
      <c r="O98" s="11">
        <v>45773.33</v>
      </c>
      <c r="P98" s="11">
        <f>'[1]ALOCARE SEPT  2026'!P98</f>
        <v>48549.270000000004</v>
      </c>
      <c r="Q98" s="29">
        <f t="shared" si="7"/>
        <v>139760.1</v>
      </c>
    </row>
    <row r="99" spans="2:17" s="15" customFormat="1">
      <c r="B99" s="30">
        <v>93</v>
      </c>
      <c r="C99" s="24" t="s">
        <v>193</v>
      </c>
      <c r="D99" s="25" t="s">
        <v>194</v>
      </c>
      <c r="E99" s="14"/>
      <c r="F99" s="14"/>
      <c r="G99" s="14"/>
      <c r="H99" s="14"/>
      <c r="I99" s="14"/>
      <c r="J99" s="14"/>
      <c r="K99" s="11">
        <v>13910</v>
      </c>
      <c r="L99" s="11">
        <f t="shared" si="5"/>
        <v>13910</v>
      </c>
      <c r="M99" s="11">
        <f t="shared" si="6"/>
        <v>13910</v>
      </c>
      <c r="N99" s="11">
        <v>16160</v>
      </c>
      <c r="O99" s="11">
        <v>16311.25</v>
      </c>
      <c r="P99" s="11">
        <f>'[1]ALOCARE SEPT  2026'!P99</f>
        <v>17300.52</v>
      </c>
      <c r="Q99" s="29">
        <f t="shared" si="7"/>
        <v>49771.770000000004</v>
      </c>
    </row>
    <row r="100" spans="2:17" s="15" customFormat="1">
      <c r="B100" s="30">
        <v>94</v>
      </c>
      <c r="C100" s="24" t="s">
        <v>195</v>
      </c>
      <c r="D100" s="25" t="s">
        <v>196</v>
      </c>
      <c r="E100" s="14"/>
      <c r="F100" s="14"/>
      <c r="G100" s="14"/>
      <c r="H100" s="14"/>
      <c r="I100" s="14"/>
      <c r="J100" s="14"/>
      <c r="K100" s="11">
        <v>8260</v>
      </c>
      <c r="L100" s="11">
        <f t="shared" si="5"/>
        <v>8260</v>
      </c>
      <c r="M100" s="11">
        <f t="shared" si="6"/>
        <v>8260</v>
      </c>
      <c r="N100" s="11">
        <v>9700</v>
      </c>
      <c r="O100" s="11">
        <v>14375.150000000001</v>
      </c>
      <c r="P100" s="11">
        <f>'[1]ALOCARE SEPT  2026'!P100</f>
        <v>15244.48</v>
      </c>
      <c r="Q100" s="29">
        <f t="shared" si="7"/>
        <v>39319.630000000005</v>
      </c>
    </row>
    <row r="101" spans="2:17" s="15" customFormat="1">
      <c r="B101" s="30">
        <v>95</v>
      </c>
      <c r="C101" s="24" t="s">
        <v>197</v>
      </c>
      <c r="D101" s="25" t="s">
        <v>198</v>
      </c>
      <c r="E101" s="14"/>
      <c r="F101" s="14"/>
      <c r="G101" s="14"/>
      <c r="H101" s="14"/>
      <c r="I101" s="14"/>
      <c r="J101" s="14"/>
      <c r="K101" s="11">
        <v>13980</v>
      </c>
      <c r="L101" s="11">
        <f t="shared" si="5"/>
        <v>13980</v>
      </c>
      <c r="M101" s="11">
        <f t="shared" si="6"/>
        <v>13980</v>
      </c>
      <c r="N101" s="11">
        <v>17880</v>
      </c>
      <c r="O101" s="11">
        <v>17965.04</v>
      </c>
      <c r="P101" s="11">
        <f>'[1]ALOCARE SEPT  2026'!P101</f>
        <v>19058.5</v>
      </c>
      <c r="Q101" s="29">
        <f t="shared" si="7"/>
        <v>54903.54</v>
      </c>
    </row>
    <row r="102" spans="2:17" s="15" customFormat="1">
      <c r="B102" s="30">
        <v>96</v>
      </c>
      <c r="C102" s="24" t="s">
        <v>199</v>
      </c>
      <c r="D102" s="25" t="s">
        <v>200</v>
      </c>
      <c r="E102" s="14"/>
      <c r="F102" s="14"/>
      <c r="G102" s="14"/>
      <c r="H102" s="14"/>
      <c r="I102" s="14"/>
      <c r="J102" s="14"/>
      <c r="K102" s="11">
        <v>9550</v>
      </c>
      <c r="L102" s="11">
        <f t="shared" si="5"/>
        <v>9550</v>
      </c>
      <c r="M102" s="11">
        <f t="shared" si="6"/>
        <v>9550</v>
      </c>
      <c r="N102" s="11">
        <v>10690</v>
      </c>
      <c r="O102" s="11">
        <v>11442.02</v>
      </c>
      <c r="P102" s="11">
        <f>'[1]ALOCARE SEPT  2026'!P102</f>
        <v>12136.07</v>
      </c>
      <c r="Q102" s="29">
        <f t="shared" si="7"/>
        <v>34268.089999999997</v>
      </c>
    </row>
    <row r="103" spans="2:17" s="15" customFormat="1">
      <c r="B103" s="30">
        <v>97</v>
      </c>
      <c r="C103" s="24" t="s">
        <v>201</v>
      </c>
      <c r="D103" s="25" t="s">
        <v>202</v>
      </c>
      <c r="E103" s="14"/>
      <c r="F103" s="14"/>
      <c r="G103" s="14"/>
      <c r="H103" s="14"/>
      <c r="I103" s="14"/>
      <c r="J103" s="14"/>
      <c r="K103" s="11">
        <v>33125</v>
      </c>
      <c r="L103" s="11">
        <f t="shared" si="5"/>
        <v>33125</v>
      </c>
      <c r="M103" s="11">
        <f t="shared" si="6"/>
        <v>33125</v>
      </c>
      <c r="N103" s="11">
        <v>35590</v>
      </c>
      <c r="O103" s="11">
        <v>36368.82</v>
      </c>
      <c r="P103" s="11">
        <f>'[1]ALOCARE SEPT  2026'!P103</f>
        <v>38570.21</v>
      </c>
      <c r="Q103" s="29">
        <f t="shared" si="7"/>
        <v>110529.03</v>
      </c>
    </row>
    <row r="104" spans="2:17" s="15" customFormat="1">
      <c r="B104" s="30">
        <v>98</v>
      </c>
      <c r="C104" s="24" t="s">
        <v>203</v>
      </c>
      <c r="D104" s="25" t="s">
        <v>204</v>
      </c>
      <c r="E104" s="14"/>
      <c r="F104" s="14"/>
      <c r="G104" s="14"/>
      <c r="H104" s="14"/>
      <c r="I104" s="14"/>
      <c r="J104" s="14"/>
      <c r="K104" s="11">
        <v>0</v>
      </c>
      <c r="L104" s="11">
        <f t="shared" si="5"/>
        <v>0</v>
      </c>
      <c r="M104" s="11">
        <f t="shared" si="6"/>
        <v>0</v>
      </c>
      <c r="N104" s="11">
        <v>0</v>
      </c>
      <c r="O104" s="11">
        <v>14964.31</v>
      </c>
      <c r="P104" s="11">
        <f>'[1]ALOCARE SEPT  2026'!P104</f>
        <v>15869.98</v>
      </c>
      <c r="Q104" s="29">
        <f t="shared" si="7"/>
        <v>30834.29</v>
      </c>
    </row>
    <row r="105" spans="2:17" s="15" customFormat="1">
      <c r="B105" s="30">
        <v>99</v>
      </c>
      <c r="C105" s="24" t="s">
        <v>205</v>
      </c>
      <c r="D105" s="25" t="s">
        <v>206</v>
      </c>
      <c r="E105" s="14"/>
      <c r="F105" s="14"/>
      <c r="G105" s="14"/>
      <c r="H105" s="14"/>
      <c r="I105" s="14"/>
      <c r="J105" s="14"/>
      <c r="K105" s="11">
        <v>425</v>
      </c>
      <c r="L105" s="11">
        <f t="shared" si="5"/>
        <v>425</v>
      </c>
      <c r="M105" s="11">
        <f t="shared" si="6"/>
        <v>425</v>
      </c>
      <c r="N105" s="11">
        <v>6097.5</v>
      </c>
      <c r="O105" s="11">
        <v>14016.490000000002</v>
      </c>
      <c r="P105" s="11">
        <f>'[1]ALOCARE SEPT  2026'!P105</f>
        <v>14868.91</v>
      </c>
      <c r="Q105" s="29">
        <f t="shared" si="7"/>
        <v>34982.9</v>
      </c>
    </row>
    <row r="106" spans="2:17" s="15" customFormat="1">
      <c r="B106" s="30">
        <v>100</v>
      </c>
      <c r="C106" s="24" t="s">
        <v>207</v>
      </c>
      <c r="D106" s="25" t="s">
        <v>208</v>
      </c>
      <c r="E106" s="14"/>
      <c r="F106" s="14"/>
      <c r="G106" s="14"/>
      <c r="H106" s="14"/>
      <c r="I106" s="14"/>
      <c r="J106" s="14"/>
      <c r="K106" s="11">
        <v>3035</v>
      </c>
      <c r="L106" s="11">
        <f t="shared" si="5"/>
        <v>3035</v>
      </c>
      <c r="M106" s="11">
        <f t="shared" si="6"/>
        <v>3035</v>
      </c>
      <c r="N106" s="11">
        <v>5267.5</v>
      </c>
      <c r="O106" s="11">
        <v>20007.129999999997</v>
      </c>
      <c r="P106" s="11">
        <f>'[1]ALOCARE SEPT  2026'!P106</f>
        <v>21222.53</v>
      </c>
      <c r="Q106" s="29">
        <f t="shared" si="7"/>
        <v>46497.159999999996</v>
      </c>
    </row>
    <row r="107" spans="2:17" s="15" customFormat="1">
      <c r="B107" s="31">
        <v>101</v>
      </c>
      <c r="C107" s="26" t="s">
        <v>209</v>
      </c>
      <c r="D107" s="27" t="s">
        <v>210</v>
      </c>
      <c r="E107" s="19"/>
      <c r="F107" s="19"/>
      <c r="G107" s="19"/>
      <c r="H107" s="19"/>
      <c r="I107" s="19"/>
      <c r="J107" s="19"/>
      <c r="K107" s="20">
        <v>6767.5</v>
      </c>
      <c r="L107" s="20">
        <f t="shared" si="5"/>
        <v>6767.5</v>
      </c>
      <c r="M107" s="20">
        <f t="shared" si="6"/>
        <v>6767.5</v>
      </c>
      <c r="N107" s="20">
        <v>0</v>
      </c>
      <c r="O107" s="20">
        <v>0</v>
      </c>
      <c r="P107" s="20">
        <f>'[1]ALOCARE SEPT  2026'!P107</f>
        <v>0</v>
      </c>
      <c r="Q107" s="32">
        <f t="shared" si="7"/>
        <v>0</v>
      </c>
    </row>
    <row r="108" spans="2:17" s="15" customFormat="1">
      <c r="B108" s="30">
        <v>102</v>
      </c>
      <c r="C108" s="24" t="s">
        <v>211</v>
      </c>
      <c r="D108" s="25" t="s">
        <v>212</v>
      </c>
      <c r="E108" s="14"/>
      <c r="F108" s="14"/>
      <c r="G108" s="14"/>
      <c r="H108" s="14"/>
      <c r="I108" s="14"/>
      <c r="J108" s="14"/>
      <c r="K108" s="11">
        <v>11075</v>
      </c>
      <c r="L108" s="11">
        <f t="shared" si="5"/>
        <v>11075</v>
      </c>
      <c r="M108" s="11">
        <f t="shared" si="6"/>
        <v>11075</v>
      </c>
      <c r="N108" s="11">
        <v>11920</v>
      </c>
      <c r="O108" s="11">
        <v>12210.59</v>
      </c>
      <c r="P108" s="11">
        <f>'[1]ALOCARE SEPT  2026'!P108</f>
        <v>12951.92</v>
      </c>
      <c r="Q108" s="29">
        <f t="shared" si="7"/>
        <v>37082.51</v>
      </c>
    </row>
    <row r="109" spans="2:17" s="15" customFormat="1">
      <c r="B109" s="30">
        <v>103</v>
      </c>
      <c r="C109" s="24" t="s">
        <v>213</v>
      </c>
      <c r="D109" s="25" t="s">
        <v>214</v>
      </c>
      <c r="E109" s="14"/>
      <c r="F109" s="14"/>
      <c r="G109" s="14"/>
      <c r="H109" s="14"/>
      <c r="I109" s="14"/>
      <c r="J109" s="14"/>
      <c r="K109" s="11">
        <v>405</v>
      </c>
      <c r="L109" s="11">
        <f t="shared" si="5"/>
        <v>405</v>
      </c>
      <c r="M109" s="11">
        <f t="shared" si="6"/>
        <v>405</v>
      </c>
      <c r="N109" s="11">
        <v>590</v>
      </c>
      <c r="O109" s="11">
        <v>11388.28</v>
      </c>
      <c r="P109" s="11">
        <f>'[1]ALOCARE SEPT  2026'!P109</f>
        <v>12079.650000000001</v>
      </c>
      <c r="Q109" s="29">
        <f t="shared" si="7"/>
        <v>24057.93</v>
      </c>
    </row>
    <row r="110" spans="2:17" s="15" customFormat="1">
      <c r="B110" s="30">
        <v>104</v>
      </c>
      <c r="C110" s="24" t="s">
        <v>215</v>
      </c>
      <c r="D110" s="25" t="s">
        <v>216</v>
      </c>
      <c r="E110" s="14"/>
      <c r="F110" s="14"/>
      <c r="G110" s="14"/>
      <c r="H110" s="14"/>
      <c r="I110" s="14"/>
      <c r="J110" s="14"/>
      <c r="K110" s="11">
        <v>1680</v>
      </c>
      <c r="L110" s="11">
        <f t="shared" si="5"/>
        <v>1680</v>
      </c>
      <c r="M110" s="11">
        <f t="shared" si="6"/>
        <v>1680</v>
      </c>
      <c r="N110" s="11">
        <v>720</v>
      </c>
      <c r="O110" s="11">
        <v>7806.3499999999995</v>
      </c>
      <c r="P110" s="11">
        <f>'[1]ALOCARE SEPT  2026'!P110</f>
        <v>8277.58</v>
      </c>
      <c r="Q110" s="29">
        <f t="shared" si="7"/>
        <v>16803.93</v>
      </c>
    </row>
    <row r="111" spans="2:17" s="15" customFormat="1">
      <c r="B111" s="30">
        <v>105</v>
      </c>
      <c r="C111" s="24" t="s">
        <v>217</v>
      </c>
      <c r="D111" s="25" t="s">
        <v>218</v>
      </c>
      <c r="E111" s="14"/>
      <c r="F111" s="14"/>
      <c r="G111" s="14"/>
      <c r="H111" s="14"/>
      <c r="I111" s="14"/>
      <c r="J111" s="14"/>
      <c r="K111" s="11">
        <v>550</v>
      </c>
      <c r="L111" s="11">
        <f t="shared" si="5"/>
        <v>550</v>
      </c>
      <c r="M111" s="11">
        <f t="shared" si="6"/>
        <v>550</v>
      </c>
      <c r="N111" s="11">
        <v>2770</v>
      </c>
      <c r="O111" s="11">
        <v>33103.71</v>
      </c>
      <c r="P111" s="11">
        <f>'[1]ALOCARE SEPT  2026'!P111</f>
        <v>35108.46</v>
      </c>
      <c r="Q111" s="29">
        <f t="shared" si="7"/>
        <v>70982.17</v>
      </c>
    </row>
    <row r="112" spans="2:17" s="15" customFormat="1">
      <c r="B112" s="30">
        <v>106</v>
      </c>
      <c r="C112" s="24" t="s">
        <v>219</v>
      </c>
      <c r="D112" s="25" t="s">
        <v>220</v>
      </c>
      <c r="E112" s="14"/>
      <c r="F112" s="14"/>
      <c r="G112" s="14"/>
      <c r="H112" s="14"/>
      <c r="I112" s="14"/>
      <c r="J112" s="14"/>
      <c r="K112" s="11">
        <v>48890</v>
      </c>
      <c r="L112" s="11">
        <f t="shared" si="5"/>
        <v>48890</v>
      </c>
      <c r="M112" s="11">
        <f t="shared" si="6"/>
        <v>48890</v>
      </c>
      <c r="N112" s="11">
        <v>50357.5</v>
      </c>
      <c r="O112" s="11">
        <v>52958.95</v>
      </c>
      <c r="P112" s="11">
        <f>'[1]ALOCARE SEPT  2026'!P112</f>
        <v>56167.979999999996</v>
      </c>
      <c r="Q112" s="29">
        <f t="shared" si="7"/>
        <v>159484.43</v>
      </c>
    </row>
    <row r="113" spans="2:17" s="15" customFormat="1">
      <c r="B113" s="30">
        <v>107</v>
      </c>
      <c r="C113" s="24" t="s">
        <v>221</v>
      </c>
      <c r="D113" s="25" t="s">
        <v>222</v>
      </c>
      <c r="E113" s="14"/>
      <c r="F113" s="14"/>
      <c r="G113" s="14"/>
      <c r="H113" s="14"/>
      <c r="I113" s="14"/>
      <c r="J113" s="14"/>
      <c r="K113" s="11">
        <v>2865</v>
      </c>
      <c r="L113" s="11">
        <f t="shared" si="5"/>
        <v>2865</v>
      </c>
      <c r="M113" s="11">
        <f t="shared" si="6"/>
        <v>2865</v>
      </c>
      <c r="N113" s="11">
        <v>29510</v>
      </c>
      <c r="O113" s="11">
        <v>30547.53</v>
      </c>
      <c r="P113" s="11">
        <f>'[1]ALOCARE SEPT  2026'!P113</f>
        <v>32406.71</v>
      </c>
      <c r="Q113" s="29">
        <f t="shared" si="7"/>
        <v>92464.239999999991</v>
      </c>
    </row>
    <row r="114" spans="2:17" s="15" customFormat="1">
      <c r="B114" s="30">
        <v>108</v>
      </c>
      <c r="C114" s="24" t="s">
        <v>223</v>
      </c>
      <c r="D114" s="25" t="s">
        <v>224</v>
      </c>
      <c r="E114" s="14"/>
      <c r="F114" s="14"/>
      <c r="G114" s="14"/>
      <c r="H114" s="14"/>
      <c r="I114" s="14"/>
      <c r="J114" s="14"/>
      <c r="K114" s="11">
        <v>872.5</v>
      </c>
      <c r="L114" s="11">
        <f t="shared" si="5"/>
        <v>872.5</v>
      </c>
      <c r="M114" s="11">
        <f t="shared" si="6"/>
        <v>872.5</v>
      </c>
      <c r="N114" s="11">
        <v>4040</v>
      </c>
      <c r="O114" s="11">
        <v>4241.63</v>
      </c>
      <c r="P114" s="11">
        <f>'[1]ALOCARE SEPT  2026'!P114</f>
        <v>4498.01</v>
      </c>
      <c r="Q114" s="29">
        <f t="shared" si="7"/>
        <v>12779.640000000001</v>
      </c>
    </row>
    <row r="115" spans="2:17" ht="16.5" thickBot="1">
      <c r="B115" s="39" t="s">
        <v>225</v>
      </c>
      <c r="C115" s="40"/>
      <c r="D115" s="33"/>
      <c r="E115" s="34">
        <f t="shared" ref="E115:J115" si="8">SUM(E7:E93)</f>
        <v>3091320</v>
      </c>
      <c r="F115" s="34">
        <f t="shared" si="8"/>
        <v>3234477.5</v>
      </c>
      <c r="G115" s="34">
        <f t="shared" si="8"/>
        <v>3436122.5</v>
      </c>
      <c r="H115" s="34">
        <f t="shared" si="8"/>
        <v>9761920</v>
      </c>
      <c r="I115" s="34">
        <f t="shared" si="8"/>
        <v>3260425</v>
      </c>
      <c r="J115" s="34">
        <f t="shared" si="8"/>
        <v>3231272.5</v>
      </c>
      <c r="K115" s="34">
        <f>SUM(K7:K114)</f>
        <v>3225115</v>
      </c>
      <c r="L115" s="34">
        <f>I115+J115+K115</f>
        <v>9716812.5</v>
      </c>
      <c r="M115" s="34">
        <f>L115+H115</f>
        <v>19478732.5</v>
      </c>
      <c r="N115" s="34">
        <f>SUM(N7:N114)</f>
        <v>3434065</v>
      </c>
      <c r="O115" s="34">
        <f>SUM(O7:O114)</f>
        <v>3605981.9183999998</v>
      </c>
      <c r="P115" s="34">
        <f>SUM(P7:P114)</f>
        <v>3802334.1399000008</v>
      </c>
      <c r="Q115" s="35">
        <f>SUM(Q7:Q114)</f>
        <v>10842381.058299994</v>
      </c>
    </row>
  </sheetData>
  <mergeCells count="4">
    <mergeCell ref="A2:E2"/>
    <mergeCell ref="A3:E3"/>
    <mergeCell ref="A4:E4"/>
    <mergeCell ref="B115:C1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2026-08-28T09:50:31Z</dcterms:modified>
</cp:coreProperties>
</file>